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23.xml"/>
  <Override ContentType="application/vnd.openxmlformats-officedocument.spreadsheetml.worksheet+xml" PartName="/xl/worksheets/sheet58.xml"/>
  <Override ContentType="application/vnd.openxmlformats-officedocument.spreadsheetml.worksheet+xml" PartName="/xl/worksheets/sheet83.xml"/>
  <Override ContentType="application/vnd.openxmlformats-officedocument.spreadsheetml.worksheet+xml" PartName="/xl/worksheets/sheet91.xml"/>
  <Override ContentType="application/vnd.openxmlformats-officedocument.spreadsheetml.worksheet+xml" PartName="/xl/worksheets/sheet66.xml"/>
  <Override ContentType="application/vnd.openxmlformats-officedocument.spreadsheetml.worksheet+xml" PartName="/xl/worksheets/sheet15.xml"/>
  <Override ContentType="application/vnd.openxmlformats-officedocument.spreadsheetml.worksheet+xml" PartName="/xl/worksheets/sheet40.xml"/>
  <Override ContentType="application/vnd.openxmlformats-officedocument.spreadsheetml.worksheet+xml" PartName="/xl/worksheets/sheet32.xml"/>
  <Override ContentType="application/vnd.openxmlformats-officedocument.spreadsheetml.worksheet+xml" PartName="/xl/worksheets/sheet6.xml"/>
  <Override ContentType="application/vnd.openxmlformats-officedocument.spreadsheetml.worksheet+xml" PartName="/xl/worksheets/sheet75.xml"/>
  <Override ContentType="application/vnd.openxmlformats-officedocument.spreadsheetml.worksheet+xml" PartName="/xl/worksheets/sheet49.xml"/>
  <Override ContentType="application/vnd.openxmlformats-officedocument.spreadsheetml.worksheet+xml" PartName="/xl/worksheets/sheet16.xml"/>
  <Override ContentType="application/vnd.openxmlformats-officedocument.spreadsheetml.worksheet+xml" PartName="/xl/worksheets/sheet41.xml"/>
  <Override ContentType="application/vnd.openxmlformats-officedocument.spreadsheetml.worksheet+xml" PartName="/xl/worksheets/sheet90.xml"/>
  <Override ContentType="application/vnd.openxmlformats-officedocument.spreadsheetml.worksheet+xml" PartName="/xl/worksheets/sheet5.xml"/>
  <Override ContentType="application/vnd.openxmlformats-officedocument.spreadsheetml.worksheet+xml" PartName="/xl/worksheets/sheet59.xml"/>
  <Override ContentType="application/vnd.openxmlformats-officedocument.spreadsheetml.worksheet+xml" PartName="/xl/worksheets/sheet84.xml"/>
  <Override ContentType="application/vnd.openxmlformats-officedocument.spreadsheetml.worksheet+xml" PartName="/xl/worksheets/sheet67.xml"/>
  <Override ContentType="application/vnd.openxmlformats-officedocument.spreadsheetml.worksheet+xml" PartName="/xl/worksheets/sheet81.xml"/>
  <Override ContentType="application/vnd.openxmlformats-officedocument.spreadsheetml.worksheet+xml" PartName="/xl/worksheets/sheet93.xml"/>
  <Override ContentType="application/vnd.openxmlformats-officedocument.spreadsheetml.worksheet+xml" PartName="/xl/worksheets/sheet50.xml"/>
  <Override ContentType="application/vnd.openxmlformats-officedocument.spreadsheetml.worksheet+xml" PartName="/xl/worksheets/sheet24.xml"/>
  <Override ContentType="application/vnd.openxmlformats-officedocument.spreadsheetml.worksheet+xml" PartName="/xl/worksheets/sheet85.xml"/>
  <Override ContentType="application/vnd.openxmlformats-officedocument.spreadsheetml.worksheet+xml" PartName="/xl/worksheets/sheet33.xml"/>
  <Override ContentType="application/vnd.openxmlformats-officedocument.spreadsheetml.worksheet+xml" PartName="/xl/worksheets/sheet76.xml"/>
  <Override ContentType="application/vnd.openxmlformats-officedocument.spreadsheetml.worksheet+xml" PartName="/xl/worksheets/sheet72.xml"/>
  <Override ContentType="application/vnd.openxmlformats-officedocument.spreadsheetml.worksheet+xml" PartName="/xl/worksheets/sheet39.xml"/>
  <Override ContentType="application/vnd.openxmlformats-officedocument.spreadsheetml.worksheet+xml" PartName="/xl/worksheets/sheet12.xml"/>
  <Override ContentType="application/vnd.openxmlformats-officedocument.spreadsheetml.worksheet+xml" PartName="/xl/worksheets/sheet42.xml"/>
  <Override ContentType="application/vnd.openxmlformats-officedocument.spreadsheetml.worksheet+xml" PartName="/xl/worksheets/sheet55.xml"/>
  <Override ContentType="application/vnd.openxmlformats-officedocument.spreadsheetml.worksheet+xml" PartName="/xl/worksheets/sheet69.xml"/>
  <Override ContentType="application/vnd.openxmlformats-officedocument.spreadsheetml.worksheet+xml" PartName="/xl/worksheets/sheet80.xml"/>
  <Override ContentType="application/vnd.openxmlformats-officedocument.spreadsheetml.worksheet+xml" PartName="/xl/worksheets/sheet56.xml"/>
  <Override ContentType="application/vnd.openxmlformats-officedocument.spreadsheetml.worksheet+xml" PartName="/xl/worksheets/sheet68.xml"/>
  <Override ContentType="application/vnd.openxmlformats-officedocument.spreadsheetml.worksheet+xml" PartName="/xl/worksheets/sheet86.xml"/>
  <Override ContentType="application/vnd.openxmlformats-officedocument.spreadsheetml.worksheet+xml" PartName="/xl/worksheets/sheet38.xml"/>
  <Override ContentType="application/vnd.openxmlformats-officedocument.spreadsheetml.worksheet+xml" PartName="/xl/worksheets/sheet25.xml"/>
  <Override ContentType="application/vnd.openxmlformats-officedocument.spreadsheetml.worksheet+xml" PartName="/xl/worksheets/sheet73.xml"/>
  <Override ContentType="application/vnd.openxmlformats-officedocument.spreadsheetml.worksheet+xml" PartName="/xl/worksheets/sheet8.xml"/>
  <Override ContentType="application/vnd.openxmlformats-officedocument.spreadsheetml.worksheet+xml" PartName="/xl/worksheets/sheet60.xml"/>
  <Override ContentType="application/vnd.openxmlformats-officedocument.spreadsheetml.worksheet+xml" PartName="/xl/worksheets/sheet30.xml"/>
  <Override ContentType="application/vnd.openxmlformats-officedocument.spreadsheetml.worksheet+xml" PartName="/xl/worksheets/sheet27.xml"/>
  <Override ContentType="application/vnd.openxmlformats-officedocument.spreadsheetml.worksheet+xml" PartName="/xl/worksheets/sheet43.xml"/>
  <Override ContentType="application/vnd.openxmlformats-officedocument.spreadsheetml.worksheet+xml" PartName="/xl/worksheets/sheet57.xml"/>
  <Override ContentType="application/vnd.openxmlformats-officedocument.spreadsheetml.worksheet+xml" PartName="/xl/worksheets/sheet92.xml"/>
  <Override ContentType="application/vnd.openxmlformats-officedocument.spreadsheetml.worksheet+xml" PartName="/xl/worksheets/sheet14.xml"/>
  <Override ContentType="application/vnd.openxmlformats-officedocument.spreadsheetml.worksheet+xml" PartName="/xl/worksheets/sheet44.xml"/>
  <Override ContentType="application/vnd.openxmlformats-officedocument.spreadsheetml.worksheet+xml" PartName="/xl/worksheets/sheet13.xml"/>
  <Override ContentType="application/vnd.openxmlformats-officedocument.spreadsheetml.worksheet+xml" PartName="/xl/worksheets/sheet26.xml"/>
  <Override ContentType="application/vnd.openxmlformats-officedocument.spreadsheetml.worksheet+xml" PartName="/xl/worksheets/sheet31.xml"/>
  <Override ContentType="application/vnd.openxmlformats-officedocument.spreadsheetml.worksheet+xml" PartName="/xl/worksheets/sheet61.xml"/>
  <Override ContentType="application/vnd.openxmlformats-officedocument.spreadsheetml.worksheet+xml" PartName="/xl/worksheets/sheet87.xml"/>
  <Override ContentType="application/vnd.openxmlformats-officedocument.spreadsheetml.worksheet+xml" PartName="/xl/worksheets/sheet7.xml"/>
  <Override ContentType="application/vnd.openxmlformats-officedocument.spreadsheetml.worksheet+xml" PartName="/xl/worksheets/sheet74.xml"/>
  <Override ContentType="application/vnd.openxmlformats-officedocument.spreadsheetml.worksheet+xml" PartName="/xl/worksheets/sheet28.xml"/>
  <Override ContentType="application/vnd.openxmlformats-officedocument.spreadsheetml.worksheet+xml" PartName="/xl/worksheets/sheet53.xml"/>
  <Override ContentType="application/vnd.openxmlformats-officedocument.spreadsheetml.worksheet+xml" PartName="/xl/worksheets/sheet96.xml"/>
  <Override ContentType="application/vnd.openxmlformats-officedocument.spreadsheetml.worksheet+xml" PartName="/xl/worksheets/sheet10.xml"/>
  <Override ContentType="application/vnd.openxmlformats-officedocument.spreadsheetml.worksheet+xml" PartName="/xl/worksheets/sheet19.xml"/>
  <Override ContentType="application/vnd.openxmlformats-officedocument.spreadsheetml.worksheet+xml" PartName="/xl/worksheets/sheet62.xml"/>
  <Override ContentType="application/vnd.openxmlformats-officedocument.spreadsheetml.worksheet+xml" PartName="/xl/worksheets/sheet2.xml"/>
  <Override ContentType="application/vnd.openxmlformats-officedocument.spreadsheetml.worksheet+xml" PartName="/xl/worksheets/sheet45.xml"/>
  <Override ContentType="application/vnd.openxmlformats-officedocument.spreadsheetml.worksheet+xml" PartName="/xl/worksheets/sheet79.xml"/>
  <Override ContentType="application/vnd.openxmlformats-officedocument.spreadsheetml.worksheet+xml" PartName="/xl/worksheets/sheet36.xml"/>
  <Override ContentType="application/vnd.openxmlformats-officedocument.spreadsheetml.worksheet+xml" PartName="/xl/worksheets/sheet88.xml"/>
  <Override ContentType="application/vnd.openxmlformats-officedocument.spreadsheetml.worksheet+xml" PartName="/xl/worksheets/sheet89.xml"/>
  <Override ContentType="application/vnd.openxmlformats-officedocument.spreadsheetml.worksheet+xml" PartName="/xl/worksheets/sheet46.xml"/>
  <Override ContentType="application/vnd.openxmlformats-officedocument.spreadsheetml.worksheet+xml" PartName="/xl/worksheets/sheet71.xml"/>
  <Override ContentType="application/vnd.openxmlformats-officedocument.spreadsheetml.worksheet+xml" PartName="/xl/worksheets/sheet11.xml"/>
  <Override ContentType="application/vnd.openxmlformats-officedocument.spreadsheetml.worksheet+xml" PartName="/xl/worksheets/sheet29.xml"/>
  <Override ContentType="application/vnd.openxmlformats-officedocument.spreadsheetml.worksheet+xml" PartName="/xl/worksheets/sheet54.xml"/>
  <Override ContentType="application/vnd.openxmlformats-officedocument.spreadsheetml.worksheet+xml" PartName="/xl/worksheets/sheet20.xml"/>
  <Override ContentType="application/vnd.openxmlformats-officedocument.spreadsheetml.worksheet+xml" PartName="/xl/worksheets/sheet37.xml"/>
  <Override ContentType="application/vnd.openxmlformats-officedocument.spreadsheetml.worksheet+xml" PartName="/xl/worksheets/sheet1.xml"/>
  <Override ContentType="application/vnd.openxmlformats-officedocument.spreadsheetml.worksheet+xml" PartName="/xl/worksheets/sheet63.xml"/>
  <Override ContentType="application/vnd.openxmlformats-officedocument.spreadsheetml.worksheet+xml" PartName="/xl/worksheets/sheet9.xml"/>
  <Override ContentType="application/vnd.openxmlformats-officedocument.spreadsheetml.worksheet+xml" PartName="/xl/worksheets/sheet77.xml"/>
  <Override ContentType="application/vnd.openxmlformats-officedocument.spreadsheetml.worksheet+xml" PartName="/xl/worksheets/sheet47.xml"/>
  <Override ContentType="application/vnd.openxmlformats-officedocument.spreadsheetml.worksheet+xml" PartName="/xl/worksheets/sheet4.xml"/>
  <Override ContentType="application/vnd.openxmlformats-officedocument.spreadsheetml.worksheet+xml" PartName="/xl/worksheets/sheet64.xml"/>
  <Override ContentType="application/vnd.openxmlformats-officedocument.spreadsheetml.worksheet+xml" PartName="/xl/worksheets/sheet17.xml"/>
  <Override ContentType="application/vnd.openxmlformats-officedocument.spreadsheetml.worksheet+xml" PartName="/xl/worksheets/sheet94.xml"/>
  <Override ContentType="application/vnd.openxmlformats-officedocument.spreadsheetml.worksheet+xml" PartName="/xl/worksheets/sheet51.xml"/>
  <Override ContentType="application/vnd.openxmlformats-officedocument.spreadsheetml.worksheet+xml" PartName="/xl/worksheets/sheet34.xml"/>
  <Override ContentType="application/vnd.openxmlformats-officedocument.spreadsheetml.worksheet+xml" PartName="/xl/worksheets/sheet21.xml"/>
  <Override ContentType="application/vnd.openxmlformats-officedocument.spreadsheetml.worksheet+xml" PartName="/xl/worksheets/sheet65.xml"/>
  <Override ContentType="application/vnd.openxmlformats-officedocument.spreadsheetml.worksheet+xml" PartName="/xl/worksheets/sheet78.xml"/>
  <Override ContentType="application/vnd.openxmlformats-officedocument.spreadsheetml.worksheet+xml" PartName="/xl/worksheets/sheet52.xml"/>
  <Override ContentType="application/vnd.openxmlformats-officedocument.spreadsheetml.worksheet+xml" PartName="/xl/worksheets/sheet82.xml"/>
  <Override ContentType="application/vnd.openxmlformats-officedocument.spreadsheetml.worksheet+xml" PartName="/xl/worksheets/sheet95.xml"/>
  <Override ContentType="application/vnd.openxmlformats-officedocument.spreadsheetml.worksheet+xml" PartName="/xl/worksheets/sheet18.xml"/>
  <Override ContentType="application/vnd.openxmlformats-officedocument.spreadsheetml.worksheet+xml" PartName="/xl/worksheets/sheet70.xml"/>
  <Override ContentType="application/vnd.openxmlformats-officedocument.spreadsheetml.worksheet+xml" PartName="/xl/worksheets/sheet3.xml"/>
  <Override ContentType="application/vnd.openxmlformats-officedocument.spreadsheetml.worksheet+xml" PartName="/xl/worksheets/sheet48.xml"/>
  <Override ContentType="application/vnd.openxmlformats-officedocument.spreadsheetml.worksheet+xml" PartName="/xl/worksheets/sheet22.xml"/>
  <Override ContentType="application/vnd.openxmlformats-officedocument.spreadsheetml.worksheet+xml" PartName="/xl/worksheets/sheet35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9.xml"/>
  <Override ContentType="application/vnd.openxmlformats-officedocument.drawing+xml" PartName="/xl/drawings/drawing64.xml"/>
  <Override ContentType="application/vnd.openxmlformats-officedocument.drawing+xml" PartName="/xl/drawings/drawing56.xml"/>
  <Override ContentType="application/vnd.openxmlformats-officedocument.drawing+xml" PartName="/xl/drawings/drawing81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73.xml"/>
  <Override ContentType="application/vnd.openxmlformats-officedocument.drawing+xml" PartName="/xl/drawings/drawing30.xml"/>
  <Override ContentType="application/vnd.openxmlformats-officedocument.drawing+xml" PartName="/xl/drawings/drawing47.xml"/>
  <Override ContentType="application/vnd.openxmlformats-officedocument.drawing+xml" PartName="/xl/drawings/drawing21.xml"/>
  <Override ContentType="application/vnd.openxmlformats-officedocument.drawing+xml" PartName="/xl/drawings/drawing57.xml"/>
  <Override ContentType="application/vnd.openxmlformats-officedocument.drawing+xml" PartName="/xl/drawings/drawing82.xml"/>
  <Override ContentType="application/vnd.openxmlformats-officedocument.drawing+xml" PartName="/xl/drawings/drawing65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48.xml"/>
  <Override ContentType="application/vnd.openxmlformats-officedocument.drawing+xml" PartName="/xl/drawings/drawing2.xml"/>
  <Override ContentType="application/vnd.openxmlformats-officedocument.drawing+xml" PartName="/xl/drawings/drawing31.xml"/>
  <Override ContentType="application/vnd.openxmlformats-officedocument.drawing+xml" PartName="/xl/drawings/drawing91.xml"/>
  <Override ContentType="application/vnd.openxmlformats-officedocument.drawing+xml" PartName="/xl/drawings/drawing22.xml"/>
  <Override ContentType="application/vnd.openxmlformats-officedocument.drawing+xml" PartName="/xl/drawings/drawing74.xml"/>
  <Override ContentType="application/vnd.openxmlformats-officedocument.drawing+xml" PartName="/xl/drawings/drawing10.xml"/>
  <Override ContentType="application/vnd.openxmlformats-officedocument.drawing+xml" PartName="/xl/drawings/drawing83.xml"/>
  <Override ContentType="application/vnd.openxmlformats-officedocument.drawing+xml" PartName="/xl/drawings/drawing70.xml"/>
  <Override ContentType="application/vnd.openxmlformats-officedocument.drawing+xml" PartName="/xl/drawings/drawing53.xml"/>
  <Override ContentType="application/vnd.openxmlformats-officedocument.drawing+xml" PartName="/xl/drawings/drawing96.xml"/>
  <Override ContentType="application/vnd.openxmlformats-officedocument.drawing+xml" PartName="/xl/drawings/drawing6.xml"/>
  <Override ContentType="application/vnd.openxmlformats-officedocument.drawing+xml" PartName="/xl/drawings/drawing40.xml"/>
  <Override ContentType="application/vnd.openxmlformats-officedocument.drawing+xml" PartName="/xl/drawings/drawing36.xml"/>
  <Override ContentType="application/vnd.openxmlformats-officedocument.drawing+xml" PartName="/xl/drawings/drawing66.xml"/>
  <Override ContentType="application/vnd.openxmlformats-officedocument.drawing+xml" PartName="/xl/drawings/drawing79.xml"/>
  <Override ContentType="application/vnd.openxmlformats-officedocument.drawing+xml" PartName="/xl/drawings/drawing84.xml"/>
  <Override ContentType="application/vnd.openxmlformats-officedocument.drawing+xml" PartName="/xl/drawings/drawing23.xml"/>
  <Override ContentType="application/vnd.openxmlformats-officedocument.drawing+xml" PartName="/xl/drawings/drawing49.xml"/>
  <Override ContentType="application/vnd.openxmlformats-officedocument.drawing+xml" PartName="/xl/drawings/drawing38.xml"/>
  <Override ContentType="application/vnd.openxmlformats-officedocument.drawing+xml" PartName="/xl/drawings/drawing71.xml"/>
  <Override ContentType="application/vnd.openxmlformats-officedocument.drawing+xml" PartName="/xl/drawings/drawing19.xml"/>
  <Override ContentType="application/vnd.openxmlformats-officedocument.drawing+xml" PartName="/xl/drawings/drawing41.xml"/>
  <Override ContentType="application/vnd.openxmlformats-officedocument.drawing+xml" PartName="/xl/drawings/drawing68.xml"/>
  <Override ContentType="application/vnd.openxmlformats-officedocument.drawing+xml" PartName="/xl/drawings/drawing90.xml"/>
  <Override ContentType="application/vnd.openxmlformats-officedocument.drawing+xml" PartName="/xl/drawings/drawing5.xml"/>
  <Override ContentType="application/vnd.openxmlformats-officedocument.drawing+xml" PartName="/xl/drawings/drawing54.xml"/>
  <Override ContentType="application/vnd.openxmlformats-officedocument.drawing+xml" PartName="/xl/drawings/drawing55.xml"/>
  <Override ContentType="application/vnd.openxmlformats-officedocument.drawing+xml" PartName="/xl/drawings/drawing24.xml"/>
  <Override ContentType="application/vnd.openxmlformats-officedocument.drawing+xml" PartName="/xl/drawings/drawing85.xml"/>
  <Override ContentType="application/vnd.openxmlformats-officedocument.drawing+xml" PartName="/xl/drawings/drawing42.xml"/>
  <Override ContentType="application/vnd.openxmlformats-officedocument.drawing+xml" PartName="/xl/drawings/drawing67.xml"/>
  <Override ContentType="application/vnd.openxmlformats-officedocument.drawing+xml" PartName="/xl/drawings/drawing11.xml"/>
  <Override ContentType="application/vnd.openxmlformats-officedocument.drawing+xml" PartName="/xl/drawings/drawing37.xml"/>
  <Override ContentType="application/vnd.openxmlformats-officedocument.drawing+xml" PartName="/xl/drawings/drawing72.xml"/>
  <Override ContentType="application/vnd.openxmlformats-officedocument.drawing+xml" PartName="/xl/drawings/drawing26.xml"/>
  <Override ContentType="application/vnd.openxmlformats-officedocument.drawing+xml" PartName="/xl/drawings/drawing51.xml"/>
  <Override ContentType="application/vnd.openxmlformats-officedocument.drawing+xml" PartName="/xl/drawings/drawing9.xml"/>
  <Override ContentType="application/vnd.openxmlformats-officedocument.drawing+xml" PartName="/xl/drawings/drawing69.xml"/>
  <Override ContentType="application/vnd.openxmlformats-officedocument.drawing+xml" PartName="/xl/drawings/drawing94.xml"/>
  <Override ContentType="application/vnd.openxmlformats-officedocument.drawing+xml" PartName="/xl/drawings/drawing17.xml"/>
  <Override ContentType="application/vnd.openxmlformats-officedocument.drawing+xml" PartName="/xl/drawings/drawing43.xml"/>
  <Override ContentType="application/vnd.openxmlformats-officedocument.drawing+xml" PartName="/xl/drawings/drawing25.xml"/>
  <Override ContentType="application/vnd.openxmlformats-officedocument.drawing+xml" PartName="/xl/drawings/drawing77.xml"/>
  <Override ContentType="application/vnd.openxmlformats-officedocument.drawing+xml" PartName="/xl/drawings/drawing86.xml"/>
  <Override ContentType="application/vnd.openxmlformats-officedocument.drawing+xml" PartName="/xl/drawings/drawing34.xml"/>
  <Override ContentType="application/vnd.openxmlformats-officedocument.drawing+xml" PartName="/xl/drawings/drawing60.xml"/>
  <Override ContentType="application/vnd.openxmlformats-officedocument.drawing+xml" PartName="/xl/drawings/drawing27.xml"/>
  <Override ContentType="application/vnd.openxmlformats-officedocument.drawing+xml" PartName="/xl/drawings/drawing52.xml"/>
  <Override ContentType="application/vnd.openxmlformats-officedocument.drawing+xml" PartName="/xl/drawings/drawing44.xml"/>
  <Override ContentType="application/vnd.openxmlformats-officedocument.drawing+xml" PartName="/xl/drawings/drawing95.xml"/>
  <Override ContentType="application/vnd.openxmlformats-officedocument.drawing+xml" PartName="/xl/drawings/drawing61.xml"/>
  <Override ContentType="application/vnd.openxmlformats-officedocument.drawing+xml" PartName="/xl/drawings/drawing7.xml"/>
  <Override ContentType="application/vnd.openxmlformats-officedocument.drawing+xml" PartName="/xl/drawings/drawing18.xml"/>
  <Override ContentType="application/vnd.openxmlformats-officedocument.drawing+xml" PartName="/xl/drawings/drawing78.xml"/>
  <Override ContentType="application/vnd.openxmlformats-officedocument.drawing+xml" PartName="/xl/drawings/drawing87.xml"/>
  <Override ContentType="application/vnd.openxmlformats-officedocument.drawing+xml" PartName="/xl/drawings/drawing35.xml"/>
  <Override ContentType="application/vnd.openxmlformats-officedocument.drawing+xml" PartName="/xl/drawings/drawing58.xml"/>
  <Override ContentType="application/vnd.openxmlformats-officedocument.drawing+xml" PartName="/xl/drawings/drawing45.xml"/>
  <Override ContentType="application/vnd.openxmlformats-officedocument.drawing+xml" PartName="/xl/drawings/drawing28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92.xml"/>
  <Override ContentType="application/vnd.openxmlformats-officedocument.drawing+xml" PartName="/xl/drawings/drawing32.xml"/>
  <Override ContentType="application/vnd.openxmlformats-officedocument.drawing+xml" PartName="/xl/drawings/drawing62.xml"/>
  <Override ContentType="application/vnd.openxmlformats-officedocument.drawing+xml" PartName="/xl/drawings/drawing75.xml"/>
  <Override ContentType="application/vnd.openxmlformats-officedocument.drawing+xml" PartName="/xl/drawings/drawing88.xml"/>
  <Override ContentType="application/vnd.openxmlformats-officedocument.drawing+xml" PartName="/xl/drawings/drawing33.xml"/>
  <Override ContentType="application/vnd.openxmlformats-officedocument.drawing+xml" PartName="/xl/drawings/drawing76.xml"/>
  <Override ContentType="application/vnd.openxmlformats-officedocument.drawing+xml" PartName="/xl/drawings/drawing46.xml"/>
  <Override ContentType="application/vnd.openxmlformats-officedocument.drawing+xml" PartName="/xl/drawings/drawing63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93.xml"/>
  <Override ContentType="application/vnd.openxmlformats-officedocument.drawing+xml" PartName="/xl/drawings/drawing29.xml"/>
  <Override ContentType="application/vnd.openxmlformats-officedocument.drawing+xml" PartName="/xl/drawings/drawing80.xml"/>
  <Override ContentType="application/vnd.openxmlformats-officedocument.drawing+xml" PartName="/xl/drawings/drawing50.xml"/>
  <Override ContentType="application/vnd.openxmlformats-officedocument.drawing+xml" PartName="/xl/drawings/drawing59.xml"/>
  <Override ContentType="application/vnd.openxmlformats-officedocument.drawing+xml" PartName="/xl/drawings/drawing20.xml"/>
  <Override ContentType="application/vnd.openxmlformats-officedocument.drawing+xml" PartName="/xl/drawings/drawing89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mmary of Expenses" sheetId="1" r:id="rId4"/>
    <sheet state="visible" name="17th Street Market" sheetId="2" r:id="rId5"/>
    <sheet state="visible" name="A-1 Medical" sheetId="3" r:id="rId6"/>
    <sheet state="visible" name="ACE Hardware" sheetId="4" r:id="rId7"/>
    <sheet state="visible" name="Akira" sheetId="5" r:id="rId8"/>
    <sheet state="visible" name="Amazon - Cristean" sheetId="6" r:id="rId9"/>
    <sheet state="visible" name="Amazon - Hannah" sheetId="7" r:id="rId10"/>
    <sheet state="visible" name="Amazon - Various" sheetId="8" r:id="rId11"/>
    <sheet state="visible" name="ArtDebbie Rentals" sheetId="9" r:id="rId12"/>
    <sheet state="visible" name="ASOS" sheetId="10" r:id="rId13"/>
    <sheet state="visible" name="Beadstory" sheetId="11" r:id="rId14"/>
    <sheet state="visible" name="Bojangles" sheetId="12" r:id="rId15"/>
    <sheet state="visible" name="Books-A-Million" sheetId="13" r:id="rId16"/>
    <sheet state="visible" name="Checkers" sheetId="14" r:id="rId17"/>
    <sheet state="visible" name="Chipotle" sheetId="15" r:id="rId18"/>
    <sheet state="visible" name="Costco" sheetId="16" r:id="rId19"/>
    <sheet state="visible" name="Croaker" sheetId="17" r:id="rId20"/>
    <sheet state="visible" name="Dollar General" sheetId="18" r:id="rId21"/>
    <sheet state="visible" name="Dollar Tree" sheetId="19" r:id="rId22"/>
    <sheet state="visible" name="Dressmakers" sheetId="20" r:id="rId23"/>
    <sheet state="visible" name="Elijahs" sheetId="21" r:id="rId24"/>
    <sheet state="visible" name="Etsy" sheetId="22" r:id="rId25"/>
    <sheet state="visible" name="FedEx" sheetId="23" r:id="rId26"/>
    <sheet state="visible" name="Firehouse Subs" sheetId="24" r:id="rId27"/>
    <sheet state="visible" name="Flea Bodys Antiques" sheetId="25" r:id="rId28"/>
    <sheet state="visible" name="Food Lion" sheetId="26" r:id="rId29"/>
    <sheet state="visible" name="Frans Sewing Circle" sheetId="27" r:id="rId30"/>
    <sheet state="visible" name="Furniture &amp; Mattress Liquidator" sheetId="28" r:id="rId31"/>
    <sheet state="visible" name="Goodwill" sheetId="29" r:id="rId32"/>
    <sheet state="visible" name="Grainger" sheetId="30" r:id="rId33"/>
    <sheet state="visible" name="H&amp;M" sheetId="31" r:id="rId34"/>
    <sheet state="visible" name="Habitat for Humanity" sheetId="32" r:id="rId35"/>
    <sheet state="visible" name="Harris Teeter" sheetId="33" r:id="rId36"/>
    <sheet state="visible" name="Hobby Lobby" sheetId="34" r:id="rId37"/>
    <sheet state="visible" name="Hollywood Expendables" sheetId="35" r:id="rId38"/>
    <sheet state="visible" name="Home Depot" sheetId="36" r:id="rId39"/>
    <sheet state="visible" name="Homegoods" sheetId="37" r:id="rId40"/>
    <sheet state="visible" name="Hot Wax Surf Shop" sheetId="38" r:id="rId41"/>
    <sheet state="visible" name="ISS" sheetId="39" r:id="rId42"/>
    <sheet state="visible" name="JC Print" sheetId="40" r:id="rId43"/>
    <sheet state="visible" name="Jersey Mikes" sheetId="41" r:id="rId44"/>
    <sheet state="visible" name="JOANN" sheetId="42" r:id="rId45"/>
    <sheet state="visible" name="Junky Monkey" sheetId="43" r:id="rId46"/>
    <sheet state="visible" name="Kings Pharmacy" sheetId="44" r:id="rId47"/>
    <sheet state="visible" name="Kohls" sheetId="45" r:id="rId48"/>
    <sheet state="visible" name="Long Business Center" sheetId="46" r:id="rId49"/>
    <sheet state="visible" name="Lowes" sheetId="47" r:id="rId50"/>
    <sheet state="visible" name="Marshalls" sheetId="48" r:id="rId51"/>
    <sheet state="visible" name="McAlisters Deli" sheetId="49" r:id="rId52"/>
    <sheet state="visible" name="McDonalds" sheetId="50" r:id="rId53"/>
    <sheet state="visible" name="Mess Hall" sheetId="51" r:id="rId54"/>
    <sheet state="visible" name="Michaels" sheetId="52" r:id="rId55"/>
    <sheet state="visible" name="Michelle Patterson World Buildi" sheetId="53" r:id="rId56"/>
    <sheet state="visible" name="Mill Outlet Village" sheetId="54" r:id="rId57"/>
    <sheet state="visible" name="Minute Key" sheetId="55" r:id="rId58"/>
    <sheet state="visible" name="Moco Queen" sheetId="56" r:id="rId59"/>
    <sheet state="visible" name="Monster Image" sheetId="57" r:id="rId60"/>
    <sheet state="visible" name="New Hanover County Landfill" sheetId="58" r:id="rId61"/>
    <sheet state="visible" name="New Hanover Printing" sheetId="59" r:id="rId62"/>
    <sheet state="visible" name="Office Depot" sheetId="60" r:id="rId63"/>
    <sheet state="visible" name="PayPal" sheetId="61" r:id="rId64"/>
    <sheet state="visible" name="Payroll Invoices" sheetId="62" r:id="rId65"/>
    <sheet state="visible" name="Ross" sheetId="63" r:id="rId66"/>
    <sheet state="visible" name="Ryder" sheetId="64" r:id="rId67"/>
    <sheet state="visible" name="Scotchman" sheetId="65" r:id="rId68"/>
    <sheet state="visible" name="Shell" sheetId="66" r:id="rId69"/>
    <sheet state="visible" name="Sherwin Williams" sheetId="67" r:id="rId70"/>
    <sheet state="visible" name="Southeast Props" sheetId="68" r:id="rId71"/>
    <sheet state="visible" name="Staples" sheetId="69" r:id="rId72"/>
    <sheet state="visible" name="Starbucks" sheetId="70" r:id="rId73"/>
    <sheet state="visible" name="Subway" sheetId="71" r:id="rId74"/>
    <sheet state="visible" name="Sunset Lighting &amp; Grip" sheetId="72" r:id="rId75"/>
    <sheet state="visible" name="Target" sheetId="73" r:id="rId76"/>
    <sheet state="visible" name="The Fork n Cork" sheetId="74" r:id="rId77"/>
    <sheet state="visible" name="The Italian Gourmet Market" sheetId="75" r:id="rId78"/>
    <sheet state="visible" name="The Ivy Cottage" sheetId="76" r:id="rId79"/>
    <sheet state="visible" name="The Mannequin Gallery" sheetId="77" r:id="rId80"/>
    <sheet state="visible" name="The Pilot House" sheetId="78" r:id="rId81"/>
    <sheet state="visible" name="The Plant Place" sheetId="79" r:id="rId82"/>
    <sheet state="visible" name="The Salvation Army" sheetId="80" r:id="rId83"/>
    <sheet state="visible" name="The Shop Company" sheetId="81" r:id="rId84"/>
    <sheet state="visible" name="The UPS Store" sheetId="82" r:id="rId85"/>
    <sheet state="visible" name="The Wherehouse" sheetId="83" r:id="rId86"/>
    <sheet state="visible" name="TJ Max" sheetId="84" r:id="rId87"/>
    <sheet state="visible" name="Total Wine" sheetId="85" r:id="rId88"/>
    <sheet state="visible" name="Urban Outfitters" sheetId="86" r:id="rId89"/>
    <sheet state="visible" name="Venmo" sheetId="87" r:id="rId90"/>
    <sheet state="visible" name="Vintage Values" sheetId="88" r:id="rId91"/>
    <sheet state="visible" name="Walgreens" sheetId="89" r:id="rId92"/>
    <sheet state="visible" name="Walmart" sheetId="90" r:id="rId93"/>
    <sheet state="visible" name="Wayfair" sheetId="91" r:id="rId94"/>
    <sheet state="visible" name="Whole Foods" sheetId="92" r:id="rId95"/>
    <sheet state="visible" name="World Market" sheetId="93" r:id="rId96"/>
    <sheet state="visible" name="Zara" sheetId="94" r:id="rId97"/>
    <sheet state="visible" name="Zelle" sheetId="95" r:id="rId98"/>
    <sheet state="visible" name="Templates" sheetId="96" r:id="rId99"/>
  </sheets>
  <definedNames/>
  <calcPr/>
</workbook>
</file>

<file path=xl/sharedStrings.xml><?xml version="1.0" encoding="utf-8"?>
<sst xmlns="http://schemas.openxmlformats.org/spreadsheetml/2006/main" count="3101" uniqueCount="1188">
  <si>
    <r>
      <rPr>
        <rFont val="Arial"/>
        <b/>
        <i/>
        <color theme="1"/>
        <sz val="18.0"/>
      </rPr>
      <t>Appendage</t>
    </r>
    <r>
      <rPr>
        <rFont val="Arial"/>
        <b/>
        <color theme="1"/>
        <sz val="18.0"/>
      </rPr>
      <t xml:space="preserve"> Art Department Expense Report</t>
    </r>
  </si>
  <si>
    <t>Vendor/Type</t>
  </si>
  <si>
    <t>Cost</t>
  </si>
  <si>
    <t>Refunds</t>
  </si>
  <si>
    <t>Total</t>
  </si>
  <si>
    <t>17th Street Market</t>
  </si>
  <si>
    <t>A-1 Medical</t>
  </si>
  <si>
    <t>ACE Hardware</t>
  </si>
  <si>
    <t>Akira</t>
  </si>
  <si>
    <t>Amazon - Cristean</t>
  </si>
  <si>
    <t>Amazon - Hannah</t>
  </si>
  <si>
    <t>Amazon - Various</t>
  </si>
  <si>
    <t>Art and Debbie Rentals</t>
  </si>
  <si>
    <t>ASOS</t>
  </si>
  <si>
    <t>Beadstory</t>
  </si>
  <si>
    <t>Bojangles</t>
  </si>
  <si>
    <t>Books-A-Million</t>
  </si>
  <si>
    <t>Checker's</t>
  </si>
  <si>
    <t>Chipotle</t>
  </si>
  <si>
    <t>Costco</t>
  </si>
  <si>
    <t>Croaker</t>
  </si>
  <si>
    <t>Dollar General</t>
  </si>
  <si>
    <t>Dollar Tree</t>
  </si>
  <si>
    <t>Dressmakers</t>
  </si>
  <si>
    <t>Elijah's</t>
  </si>
  <si>
    <t>Etsy</t>
  </si>
  <si>
    <t>FedEx</t>
  </si>
  <si>
    <t>Firehouse Subs</t>
  </si>
  <si>
    <t>Flea Body's Antique</t>
  </si>
  <si>
    <t>Food Lion</t>
  </si>
  <si>
    <t>Fran's Sewing Circle</t>
  </si>
  <si>
    <t>Furniture and Matress Liquidators</t>
  </si>
  <si>
    <t>Goodwill</t>
  </si>
  <si>
    <t>Grainger</t>
  </si>
  <si>
    <t>H&amp;M</t>
  </si>
  <si>
    <t>Habitat for Humanity</t>
  </si>
  <si>
    <t>Harris Teeter</t>
  </si>
  <si>
    <t>Hobby Lobby</t>
  </si>
  <si>
    <t>Hollywood Expendables</t>
  </si>
  <si>
    <t>Home Depot</t>
  </si>
  <si>
    <t>Homegoods</t>
  </si>
  <si>
    <t>Hot Wax Surf Shop</t>
  </si>
  <si>
    <t>ISS</t>
  </si>
  <si>
    <t>JC Print</t>
  </si>
  <si>
    <t>Jersey Mike's</t>
  </si>
  <si>
    <t>JOANN</t>
  </si>
  <si>
    <t>Junky Monkey</t>
  </si>
  <si>
    <t>King's Pharmacy</t>
  </si>
  <si>
    <t>Kohl's</t>
  </si>
  <si>
    <t>Long Business Center</t>
  </si>
  <si>
    <t>Lowe's</t>
  </si>
  <si>
    <t>Marshalls</t>
  </si>
  <si>
    <t>McAlister's Deli</t>
  </si>
  <si>
    <t>McDonald's</t>
  </si>
  <si>
    <t>Mess Hall</t>
  </si>
  <si>
    <t>Michael's</t>
  </si>
  <si>
    <t>Michelle Patterson World Building</t>
  </si>
  <si>
    <t>Mill Outlet Village</t>
  </si>
  <si>
    <t>Minute Key</t>
  </si>
  <si>
    <t>Moco Queen</t>
  </si>
  <si>
    <t>Monster Image</t>
  </si>
  <si>
    <t>New Hanover County Landfill</t>
  </si>
  <si>
    <t>New Hanover Printing</t>
  </si>
  <si>
    <t>Office Depot</t>
  </si>
  <si>
    <t>PayPal</t>
  </si>
  <si>
    <t>Payroll Invoices</t>
  </si>
  <si>
    <t>Ross</t>
  </si>
  <si>
    <t>Ryder</t>
  </si>
  <si>
    <t>Scotchman</t>
  </si>
  <si>
    <t>Shell</t>
  </si>
  <si>
    <t>Sherwin Williams</t>
  </si>
  <si>
    <t>Southeast Props</t>
  </si>
  <si>
    <t>Staples</t>
  </si>
  <si>
    <t>Starbucks</t>
  </si>
  <si>
    <t>Subway</t>
  </si>
  <si>
    <t>Sunset Lighting and Grip</t>
  </si>
  <si>
    <t>Target</t>
  </si>
  <si>
    <t>The Fork n Cork</t>
  </si>
  <si>
    <t>The Italian Gourmet Market</t>
  </si>
  <si>
    <t>The Ivy Cottage</t>
  </si>
  <si>
    <t>The Mannequin Gallery</t>
  </si>
  <si>
    <t>The Pilot House</t>
  </si>
  <si>
    <t>The Plant Place</t>
  </si>
  <si>
    <t>The Salvation Army</t>
  </si>
  <si>
    <t>The Shop Company</t>
  </si>
  <si>
    <t>The UPS Store</t>
  </si>
  <si>
    <t>The Wherehouse</t>
  </si>
  <si>
    <t>TJ Max</t>
  </si>
  <si>
    <t>Total Wine</t>
  </si>
  <si>
    <t>Urban Outfitters</t>
  </si>
  <si>
    <t>Venmo</t>
  </si>
  <si>
    <t>Vintage Values</t>
  </si>
  <si>
    <t>Walgreens</t>
  </si>
  <si>
    <t>Walmart</t>
  </si>
  <si>
    <t>Wayfair</t>
  </si>
  <si>
    <t>Whole Foods</t>
  </si>
  <si>
    <t>World Market</t>
  </si>
  <si>
    <t>Zara</t>
  </si>
  <si>
    <t>Zelle</t>
  </si>
  <si>
    <t>Total Expenses:</t>
  </si>
  <si>
    <t>Total Refunds:</t>
  </si>
  <si>
    <t>Grand Total:</t>
  </si>
  <si>
    <t>Goal</t>
  </si>
  <si>
    <t>&lt;$150,000</t>
  </si>
  <si>
    <t>17th Street Market Purchase</t>
  </si>
  <si>
    <t>#</t>
  </si>
  <si>
    <t>Date</t>
  </si>
  <si>
    <t>Description</t>
  </si>
  <si>
    <t>Card/Cash</t>
  </si>
  <si>
    <t>Receipt Link</t>
  </si>
  <si>
    <t>Drinks &amp; snacks</t>
  </si>
  <si>
    <t>2692</t>
  </si>
  <si>
    <t>https://drive.google.com/file/d/1PMpA2-mBFAPL8tXNMzWYvfscz1vN9KDK/view?usp=sharing</t>
  </si>
  <si>
    <t>Total Expense:</t>
  </si>
  <si>
    <t>A-1 Medical Rentals</t>
  </si>
  <si>
    <t>Length</t>
  </si>
  <si>
    <t>Rental Cost</t>
  </si>
  <si>
    <t>Shipping Cost</t>
  </si>
  <si>
    <t>Return Shipping Cost</t>
  </si>
  <si>
    <t>Total Expense</t>
  </si>
  <si>
    <t>Link to Invoice</t>
  </si>
  <si>
    <t>Retractable syringes &amp; medical items</t>
  </si>
  <si>
    <t>7/7 - 7/14</t>
  </si>
  <si>
    <t>https://drive.google.com/file/d/1Wvym16QPT4Xp4iiYpYOuyFZgWMYj_TUc/view?usp=sharing</t>
  </si>
  <si>
    <t>Retractable syringe extension</t>
  </si>
  <si>
    <t>7/15 - 8/14</t>
  </si>
  <si>
    <t>https://drive.google.com/file/d/1zag8qclhA4ADPM75p5m2RaeAtxLdO9cr/view?usp=sharing</t>
  </si>
  <si>
    <t>8/15 - 8/21</t>
  </si>
  <si>
    <t>N/A</t>
  </si>
  <si>
    <t>https://drive.google.com/file/d/1dO0LlBH_t5Ef_ga_Y7uUm896ecUHFZ7J/view?usp=sharing</t>
  </si>
  <si>
    <t>Retractable syringe replacement</t>
  </si>
  <si>
    <t>NA</t>
  </si>
  <si>
    <t>https://drive.google.com/file/d/1p80Rhven3DLRVcGVE5nNogYF5jazM88-/view?usp=sharing</t>
  </si>
  <si>
    <t>Grand Total</t>
  </si>
  <si>
    <t>Total that Excludes Highlighted Costs</t>
  </si>
  <si>
    <t xml:space="preserve">Note: Expenses highlighted in purple were calculated under the "FedEx" expenses. </t>
  </si>
  <si>
    <t xml:space="preserve">Note: Expenses highlighted in beige were calculated under "The UPS Store" expenses. </t>
  </si>
  <si>
    <t>ACE Hardware Purchases</t>
  </si>
  <si>
    <t>Joe Sticky and fasteners</t>
  </si>
  <si>
    <t>Cash</t>
  </si>
  <si>
    <t>https://drive.google.com/file/d/1JvVW7iKD4WL1Mjxj9CFr-nVJ37CtXsAJ/view?usp=sharing</t>
  </si>
  <si>
    <t>4 rolls of packing tape</t>
  </si>
  <si>
    <t>https://drive.google.com/file/d/1L0d-mYWmizkupjevuUuHaM4MSBtBUP7H/view?usp=sharing</t>
  </si>
  <si>
    <t>3 rolls of packing tape</t>
  </si>
  <si>
    <t>https://drive.google.com/file/d/1cYbX83ekmvLhvf6s-jxSxjOhPowuAI4A/view?usp=sharing</t>
  </si>
  <si>
    <t>Akira Purchase</t>
  </si>
  <si>
    <t>Coat, blouse, jumpsuit, and bodysuit</t>
  </si>
  <si>
    <t>https://drive.google.com/file/d/1IqS27GJF7Lp2AdrWohu1MUPcdcSCKDOS/view?usp=sharing</t>
  </si>
  <si>
    <t>Akira Refund</t>
  </si>
  <si>
    <t>8/2//22</t>
  </si>
  <si>
    <t>Coat, blouse, jumpsuit, and bodysuit return</t>
  </si>
  <si>
    <t>https://drive.google.com/file/d/1xbJ8Ue5IVfVo_damDISSCOtfmo_7HsfB/view?usp=sharing</t>
  </si>
  <si>
    <t>Total Refund:</t>
  </si>
  <si>
    <t>Cristean Amazon Purchases and Returns Summary</t>
  </si>
  <si>
    <t>Card</t>
  </si>
  <si>
    <t>P or R</t>
  </si>
  <si>
    <t>Amazon Invoice</t>
  </si>
  <si>
    <t>June 30th:</t>
  </si>
  <si>
    <t>Linen hangers</t>
  </si>
  <si>
    <t>0068</t>
  </si>
  <si>
    <t>Purchase</t>
  </si>
  <si>
    <t>https://www.amazon.com/gp/css/summary/edit.html?orderID=111-5406774-2033856</t>
  </si>
  <si>
    <t>8 shop tables and 1 adjustable table</t>
  </si>
  <si>
    <t>https://www.amazon.com/gp/css/summary/edit.html?orderID=111-3523668-2312205</t>
  </si>
  <si>
    <t>July 1st:</t>
  </si>
  <si>
    <t>Wigs and curtains/rods/clips</t>
  </si>
  <si>
    <t>https://www.amazon.com/gp/css/summary/edit.html?orderID=111-0810776-1814657</t>
  </si>
  <si>
    <t>8 white curtains</t>
  </si>
  <si>
    <t>https://www.amazon.com/gp/css/summary/edit.html?orderID=111-1976397-2619431</t>
  </si>
  <si>
    <t>10 white curtains</t>
  </si>
  <si>
    <t>https://www.amazon.com/gp/css/summary/edit.html?orderID=111-8440207-6044256</t>
  </si>
  <si>
    <t>Curtain clips and rods</t>
  </si>
  <si>
    <t>7541</t>
  </si>
  <si>
    <t>https://www.amazon.com/gp/css/summary/edit.html?orderID=111-7115229-3569030</t>
  </si>
  <si>
    <t>July 2nd:</t>
  </si>
  <si>
    <t>Art deco dress</t>
  </si>
  <si>
    <t>https://www.amazon.com/gp/css/summary/edit.html?orderID=111-9518430-1235419</t>
  </si>
  <si>
    <t>2 white 20x30 frames</t>
  </si>
  <si>
    <t>https://www.amazon.com/gp/css/summary/edit.html?orderID=111-6821682-8999408</t>
  </si>
  <si>
    <t>Indara scalloped mirror</t>
  </si>
  <si>
    <t>https://www.amazon.com/gp/css/summary/edit.html?orderID=111-2960811-1342604</t>
  </si>
  <si>
    <t>July 3rd:</t>
  </si>
  <si>
    <t>9 white curtains</t>
  </si>
  <si>
    <t>https://www.amazon.com/gp/css/summary/edit.html?orderID=111-2712167-2496265</t>
  </si>
  <si>
    <t>2 white bookshelves</t>
  </si>
  <si>
    <t>https://www.amazon.com/gp/css/summary/edit.html?orderID=111-2159639-1778657</t>
  </si>
  <si>
    <t>July 5th:</t>
  </si>
  <si>
    <t>Tailor's chalk</t>
  </si>
  <si>
    <t>https://www.amazon.com/gp/css/summary/edit.html?orderID=111-2428371-5376228</t>
  </si>
  <si>
    <t>Stools, binders, gloves, orchids, magnets</t>
  </si>
  <si>
    <t>https://www.amazon.com/gp/css/summary/edit.html?orderID=111-1831386-9451451</t>
  </si>
  <si>
    <t>Ponchos and suede jacket</t>
  </si>
  <si>
    <t>https://www.amazon.com/gp/css/summary/edit.html?orderID=111-3822076-5295402</t>
  </si>
  <si>
    <t>Lotus wallpaper</t>
  </si>
  <si>
    <t>https://www.amazon.com/gp/css/summary/edit.html?orderID=111-5320506-7406634</t>
  </si>
  <si>
    <t>Sewing set dec, 2 dresses, lamp, coat rack, misc</t>
  </si>
  <si>
    <t>https://www.amazon.com/gp/css/summary/edit.html?orderID=111-8505519-4175423</t>
  </si>
  <si>
    <t>July 6th:</t>
  </si>
  <si>
    <t>3 gray sheers</t>
  </si>
  <si>
    <t>https://www.amazon.com/gp/css/summary/edit.html?orderID=114-1708182-3924207</t>
  </si>
  <si>
    <t>Lamps, books, clothing, sewing supplies, misc</t>
  </si>
  <si>
    <t>https://www.amazon.com/gp/css/summary/edit.html?orderID=114-3766780-8921010</t>
  </si>
  <si>
    <t>July 7th:</t>
  </si>
  <si>
    <t>Hangers and jacket</t>
  </si>
  <si>
    <t>https://www.amazon.com/gp/css/summary/edit.html?orderID=114-9668643-7561831</t>
  </si>
  <si>
    <t>3 sets of white hangers</t>
  </si>
  <si>
    <t>https://www.amazon.com/gp/css/summary/edit.html?orderID=111-7471512-6792244</t>
  </si>
  <si>
    <t>SheIn mesh button down</t>
  </si>
  <si>
    <t>https://www.amazon.com/gp/css/summary/edit.html?orderID=114-4833436-7977860</t>
  </si>
  <si>
    <t>Trash can</t>
  </si>
  <si>
    <t>https://www.amazon.com/gp/css/summary/edit.html?orderID=111-0453451-9349801</t>
  </si>
  <si>
    <t>Sewing desks, chairs, ponchos, sheers, misc.</t>
  </si>
  <si>
    <t>https://www.amazon.com/gp/css/summary/edit.html?orderID=114-6824454-0650647</t>
  </si>
  <si>
    <t>July 8th:</t>
  </si>
  <si>
    <t>Frosted window film</t>
  </si>
  <si>
    <t>https://www.amazon.com/gp/css/summary/edit.html?orderID=111-3390906-2856204</t>
  </si>
  <si>
    <t>Curtains, rods, lamps, corkboard, pins</t>
  </si>
  <si>
    <t>https://www.amazon.com/gp/css/summary/edit.html?orderID=111-5471730-7037068</t>
  </si>
  <si>
    <t>14 sheers</t>
  </si>
  <si>
    <t>https://www.amazon.com/gp/css/summary/edit.html?orderID=111-0633852-3892212</t>
  </si>
  <si>
    <t>GRACTO mirror, wall hanging glasses</t>
  </si>
  <si>
    <t>https://www.amazon.com/gp/css/summary/edit.html?orderID=111-4476460-0151466</t>
  </si>
  <si>
    <t>July 19th:</t>
  </si>
  <si>
    <t>Shawls and dresses</t>
  </si>
  <si>
    <t>9383</t>
  </si>
  <si>
    <t>https://www.amazon.com/gp/css/summary/edit.html?orderID=111-1440778-0849009</t>
  </si>
  <si>
    <t>September 13th:</t>
  </si>
  <si>
    <t>Corkboard</t>
  </si>
  <si>
    <t>September 15th:</t>
  </si>
  <si>
    <t>Polaroid frames</t>
  </si>
  <si>
    <t>Drawing pencils</t>
  </si>
  <si>
    <t>July 22nd:</t>
  </si>
  <si>
    <t>McQueen and Chanel books</t>
  </si>
  <si>
    <t>Refund</t>
  </si>
  <si>
    <t>Andy Warhol book</t>
  </si>
  <si>
    <t>2 black curtain rods</t>
  </si>
  <si>
    <t>1 white curtain rod</t>
  </si>
  <si>
    <t>Love Looks Not with the Eyes book</t>
  </si>
  <si>
    <t>July 23rd:</t>
  </si>
  <si>
    <t>3 white curtains</t>
  </si>
  <si>
    <t>3 tension rods</t>
  </si>
  <si>
    <t>1 black curtain rod</t>
  </si>
  <si>
    <t>7 white curtains</t>
  </si>
  <si>
    <t>1 white curtain</t>
  </si>
  <si>
    <t>July 25th:</t>
  </si>
  <si>
    <t>10 packs of curtain clips</t>
  </si>
  <si>
    <t>2 corkboards</t>
  </si>
  <si>
    <t>Adjustable drawing table</t>
  </si>
  <si>
    <t>2 Blibea suede jackets</t>
  </si>
  <si>
    <t>Wooden hangers</t>
  </si>
  <si>
    <t>3 YEAVS coat racks</t>
  </si>
  <si>
    <t>Poncho, SheIn button down, shiny button down, dress</t>
  </si>
  <si>
    <t>Men's compression shirt</t>
  </si>
  <si>
    <t>July 26th:</t>
  </si>
  <si>
    <t>SheIN mesh button down</t>
  </si>
  <si>
    <t>Ponchos</t>
  </si>
  <si>
    <t>2 sets of white hangers</t>
  </si>
  <si>
    <t>1 Sewing desk</t>
  </si>
  <si>
    <t>July 27th:</t>
  </si>
  <si>
    <t>2 sketchbooks</t>
  </si>
  <si>
    <t>Polaroid frames and pencils</t>
  </si>
  <si>
    <t>July 28th:</t>
  </si>
  <si>
    <t>12 pack of 3-ring binders</t>
  </si>
  <si>
    <t>July 29th:</t>
  </si>
  <si>
    <t>Stool</t>
  </si>
  <si>
    <t>Black frames</t>
  </si>
  <si>
    <t>Swivel chair</t>
  </si>
  <si>
    <t>July 30th:</t>
  </si>
  <si>
    <t>YEAVS coat rack</t>
  </si>
  <si>
    <t>WINGBO lamp</t>
  </si>
  <si>
    <t>GRACTO mirror</t>
  </si>
  <si>
    <t>JIUYOTREE clothing rack</t>
  </si>
  <si>
    <t>Tom Ford books</t>
  </si>
  <si>
    <t>July 31st:</t>
  </si>
  <si>
    <t>2 WINGBO lamps</t>
  </si>
  <si>
    <t>August 1st:</t>
  </si>
  <si>
    <t>1 shop table</t>
  </si>
  <si>
    <t>Vince Camuto dress</t>
  </si>
  <si>
    <t>August 3rd:</t>
  </si>
  <si>
    <t>Magnet labels</t>
  </si>
  <si>
    <t>Orchid</t>
  </si>
  <si>
    <t>3 white stackable organizers</t>
  </si>
  <si>
    <t>August 4th:</t>
  </si>
  <si>
    <t>Donna Morgan dress</t>
  </si>
  <si>
    <t>Floral lace gloves</t>
  </si>
  <si>
    <t>4 gray curtains</t>
  </si>
  <si>
    <t>Lamp</t>
  </si>
  <si>
    <t>August 5th:</t>
  </si>
  <si>
    <t>6 shawls</t>
  </si>
  <si>
    <t>Ponchos and folder holders</t>
  </si>
  <si>
    <t>Black sketchbook</t>
  </si>
  <si>
    <t>Stackable storage container</t>
  </si>
  <si>
    <t>Pencil holders, tape, dress designs, pencils</t>
  </si>
  <si>
    <t>Backpack, sewing supplies, thermos, hem, markers</t>
  </si>
  <si>
    <t>White hangers</t>
  </si>
  <si>
    <t xml:space="preserve"> 1 Lush decor curtains</t>
  </si>
  <si>
    <t>August 6th:</t>
  </si>
  <si>
    <t>2 Lush decor curtains</t>
  </si>
  <si>
    <t>August 7th:</t>
  </si>
  <si>
    <t>Amazon Prime</t>
  </si>
  <si>
    <t>https://www.amazon.com/gp/css/order-details?orderID=D01-0761303-3017801</t>
  </si>
  <si>
    <t>August 8th:</t>
  </si>
  <si>
    <t>Pen holder</t>
  </si>
  <si>
    <t>August 10th:</t>
  </si>
  <si>
    <t>Adjustable drawing board</t>
  </si>
  <si>
    <t>August 11th:</t>
  </si>
  <si>
    <t>3 packs of linen hangers</t>
  </si>
  <si>
    <t>August 13:</t>
  </si>
  <si>
    <t>August 14th:</t>
  </si>
  <si>
    <t>August 24th:</t>
  </si>
  <si>
    <t>1 sewing table</t>
  </si>
  <si>
    <t>Sum of Cristean purchases:</t>
  </si>
  <si>
    <t>Sum of Cristean refunds:</t>
  </si>
  <si>
    <t>Note: The numbers highlighted above refer to Michelle's personal card. Upon receiving her payroll invoice and reimbursements, make sure to not include the same charge twice.</t>
  </si>
  <si>
    <t>Hannah Amazon Purchases and Returns Summary</t>
  </si>
  <si>
    <t>Storage crates</t>
  </si>
  <si>
    <t>6009</t>
  </si>
  <si>
    <t>https://www.amazon.com/gp/css/summary/edit.html?orderID=111-9561442-3146643</t>
  </si>
  <si>
    <t>July 20th:</t>
  </si>
  <si>
    <t>Wine holder crate</t>
  </si>
  <si>
    <t>https://www.amazon.com/gp/css/summary/edit.html?orderID=111-0465107-5896220</t>
  </si>
  <si>
    <t>Cork board</t>
  </si>
  <si>
    <t>https://www.amazon.com/gp/css/summary/edit.html?orderID=111-8315953-9195433</t>
  </si>
  <si>
    <t>Dormify hamper</t>
  </si>
  <si>
    <t>https://www.amazon.com/gp/css/summary/edit.html?orderID=111-6456132-6405801</t>
  </si>
  <si>
    <t>Door mats, crates, lights</t>
  </si>
  <si>
    <t>Misc set dec (curtains, lamps, bedding, pillows, etc.)</t>
  </si>
  <si>
    <t>https://www.amazon.com/gp/css/summary/edit.html?orderID=111-4680873-5623469</t>
  </si>
  <si>
    <t>July 21st:</t>
  </si>
  <si>
    <t>Swing lamp</t>
  </si>
  <si>
    <t>https://www.amazon.com/gp/css/summary/edit.html?orderID=111-9349063-1013802</t>
  </si>
  <si>
    <t>Spray paint</t>
  </si>
  <si>
    <t>https://www.amazon.com/gp/css/summary/edit.html?orderID=111-8621326-1869045</t>
  </si>
  <si>
    <t>Shower curtain</t>
  </si>
  <si>
    <t>https://www.amazon.com/gp/css/summary/edit.html?orderID=111-2875818-6133850</t>
  </si>
  <si>
    <t>Victrola crate</t>
  </si>
  <si>
    <t>Wine crate</t>
  </si>
  <si>
    <t>Door mat and lights</t>
  </si>
  <si>
    <t>Barnyard crates</t>
  </si>
  <si>
    <t>August 12th:</t>
  </si>
  <si>
    <t>Wood contact paper</t>
  </si>
  <si>
    <t>1 blue velvet curtains</t>
  </si>
  <si>
    <t>Studio lamp</t>
  </si>
  <si>
    <t>Flower ball lamp</t>
  </si>
  <si>
    <t>Wooden retro clock</t>
  </si>
  <si>
    <t>August 13th:</t>
  </si>
  <si>
    <t>Madison Park shower curtain</t>
  </si>
  <si>
    <t>August 15th:</t>
  </si>
  <si>
    <t>August 17th:</t>
  </si>
  <si>
    <t>Floral lamp shades</t>
  </si>
  <si>
    <t>August 18th:</t>
  </si>
  <si>
    <t>Lamps</t>
  </si>
  <si>
    <t>August 19th:</t>
  </si>
  <si>
    <t>Curtains</t>
  </si>
  <si>
    <t>Pillows</t>
  </si>
  <si>
    <t>Sum of Hannah purchases:</t>
  </si>
  <si>
    <t>Sum of Hannah refunds:</t>
  </si>
  <si>
    <t>Total expense:</t>
  </si>
  <si>
    <t>Various Amazon Purchases and Returns Summary</t>
  </si>
  <si>
    <t>Giant scissors and ribbon</t>
  </si>
  <si>
    <t>https://www.amazon.com/gp/css/summary/edit.html?orderID=111-7467521-8557849</t>
  </si>
  <si>
    <t>Set of IV bags</t>
  </si>
  <si>
    <t>https://www.amazon.com/gp/css/summary/edit.html?orderID=111-2358712-6535454</t>
  </si>
  <si>
    <t>Red square labels</t>
  </si>
  <si>
    <t>https://www.amazon.com/gp/css/summary/edit.html?orderID=111-3030955-8102649</t>
  </si>
  <si>
    <t>IV stand</t>
  </si>
  <si>
    <t>https://www.amazon.com/gp/css/summary/edit.html?orderID=111-6974364-0969041</t>
  </si>
  <si>
    <t>Misc props (wine, catering packaging, hangers)</t>
  </si>
  <si>
    <t>https://www.amazon.com/gp/css/summary/edit.html?orderID=111-9299927-7406622</t>
  </si>
  <si>
    <t>License plate frame</t>
  </si>
  <si>
    <t>https://www.amazon.com/gp/css/summary/edit.html?orderID=113-6477057-1379411</t>
  </si>
  <si>
    <t>Pacifier, catering packaging, compact mirror</t>
  </si>
  <si>
    <t>https://www.amazon.com/gp/css/summary/edit.html?orderID=113-1104692-5797806</t>
  </si>
  <si>
    <t>2 duffel bags</t>
  </si>
  <si>
    <t>Compact mirror</t>
  </si>
  <si>
    <t>https://www.amazon.com/gp/css/summary/edit.html?orderID=113-0304973-8947440</t>
  </si>
  <si>
    <t>July 10th:</t>
  </si>
  <si>
    <t>Wart remover</t>
  </si>
  <si>
    <t>https://www.amazon.com/gp/css/summary/edit.html?orderID=111-0368496-3841058</t>
  </si>
  <si>
    <t>July 11th:</t>
  </si>
  <si>
    <t>Misc Hospital set dec (health care supplies, etc.)</t>
  </si>
  <si>
    <t>https://www.amazon.com/gp/css/summary/edit.html?orderID=111-0077274-1218615</t>
  </si>
  <si>
    <t>Coffee cups</t>
  </si>
  <si>
    <t>https://www.amazon.com/gp/css/summary/edit.html?orderID=111-6183874-3413864</t>
  </si>
  <si>
    <t>Clock</t>
  </si>
  <si>
    <t>https://www.amazon.com/gp/css/summary/edit.html?orderID=111-0345480-6301800</t>
  </si>
  <si>
    <t>Misc Claudia set dec (plants, jars, etc.)</t>
  </si>
  <si>
    <t>https://www.amazon.com/gp/css/summary/edit.html?orderID=111-9770270-1221019</t>
  </si>
  <si>
    <t>https://www.amazon.com/gp/css/summary/edit.html?orderID=113-3499954-4436221</t>
  </si>
  <si>
    <t>End House (bangles, cups, jewelry, suncatchers)</t>
  </si>
  <si>
    <t>https://www.amazon.com/gp/css/summary/edit.html?orderID=111-1487266-3127464</t>
  </si>
  <si>
    <t>July 12th:</t>
  </si>
  <si>
    <t>JINCHAN rug</t>
  </si>
  <si>
    <t>https://www.amazon.com/gp/css/summary/edit.html?orderID=111-0855208-4822632</t>
  </si>
  <si>
    <t>Muslin swaddle blankets</t>
  </si>
  <si>
    <t>https://www.amazon.com/gp/css/summary/edit.html?orderID=111-9231109-5639447</t>
  </si>
  <si>
    <t>Silk scarves/sleepmasks</t>
  </si>
  <si>
    <t>https://www.amazon.com/gp/css/summary/edit.html?orderID=111-9767867-0429052</t>
  </si>
  <si>
    <t>Record player</t>
  </si>
  <si>
    <t>https://www.amazon.com/gp/css/summary/edit.html?orderID=111-6887241-8748242</t>
  </si>
  <si>
    <t>SAFAVIEH rug</t>
  </si>
  <si>
    <t>https://www.amazon.com/gp/css/summary/edit.html?orderID=111-3970929-6085047</t>
  </si>
  <si>
    <t>July 13th:</t>
  </si>
  <si>
    <t>Plates, lights, wallpaper, sugar and creamer</t>
  </si>
  <si>
    <t>https://www.amazon.com/gp/css/summary/edit.html?orderID=111-5882184-9214664</t>
  </si>
  <si>
    <t>End house (blankets, humidifier, circular rug)</t>
  </si>
  <si>
    <t>DNA-ers (Lights, coffee supplies, jars, table cloth)</t>
  </si>
  <si>
    <t>https://www.amazon.com/gp/css/summary/edit.html?orderID=111-7835728-7730655</t>
  </si>
  <si>
    <t>Claudia (Hall table, organizers, frames, fake plants)</t>
  </si>
  <si>
    <t>https://www.amazon.com/gp/css/summary/edit.html?orderID=111-1783584-7049058</t>
  </si>
  <si>
    <t>September 9th:</t>
  </si>
  <si>
    <t>Picture frames</t>
  </si>
  <si>
    <t>Christmas lights</t>
  </si>
  <si>
    <t>2x MCS studio gallery frames</t>
  </si>
  <si>
    <t>Vintage mini pendant lighting fixture</t>
  </si>
  <si>
    <t>Giant scissors</t>
  </si>
  <si>
    <t>PANDAHOME blanket</t>
  </si>
  <si>
    <t>Velvet hangers</t>
  </si>
  <si>
    <t>Bamboo cake stand, ceramic jars, tabecloth</t>
  </si>
  <si>
    <t>Kook sugar and creamer set</t>
  </si>
  <si>
    <t>VIVOSUN clamp lamp</t>
  </si>
  <si>
    <t>Lights, sunflowers, coffee cups</t>
  </si>
  <si>
    <t>Wood wallpaper</t>
  </si>
  <si>
    <t>Multicolor christmas lights</t>
  </si>
  <si>
    <t>Coffee maker and stringlights</t>
  </si>
  <si>
    <t>August 2nd:</t>
  </si>
  <si>
    <t>OROPY clothes rack</t>
  </si>
  <si>
    <t>Sonemone red blanket</t>
  </si>
  <si>
    <t>2 Sonemone blankets and swaddle blankets</t>
  </si>
  <si>
    <t>Tadpoles popcorn lightweight blanket</t>
  </si>
  <si>
    <t>Humidifier</t>
  </si>
  <si>
    <t>JINCHAN kitchen curtain linens</t>
  </si>
  <si>
    <t>Bangles</t>
  </si>
  <si>
    <t>24-pairs of earrings</t>
  </si>
  <si>
    <t>2x JINCHAN kitchen curtain linens</t>
  </si>
  <si>
    <t>Black helmet</t>
  </si>
  <si>
    <t>Dusty blue sheer curtains</t>
  </si>
  <si>
    <t>Jewelery stand</t>
  </si>
  <si>
    <t>Triangle stained glass hangers</t>
  </si>
  <si>
    <t>9-pairs of earrings</t>
  </si>
  <si>
    <t>Narrow hall table</t>
  </si>
  <si>
    <t>August 9th:</t>
  </si>
  <si>
    <t>JINCHAN runner</t>
  </si>
  <si>
    <t>Baby frames</t>
  </si>
  <si>
    <t>Seasoning box</t>
  </si>
  <si>
    <t>Storage boxes</t>
  </si>
  <si>
    <t>Umbrella</t>
  </si>
  <si>
    <t>Glasses</t>
  </si>
  <si>
    <t>Farmhouse lamp</t>
  </si>
  <si>
    <t>https://www.amazon.com/gp/css/summary/edit.html?orderID=111-1498337-4065035</t>
  </si>
  <si>
    <t>Cotton weave blanket</t>
  </si>
  <si>
    <t>Guitar stand</t>
  </si>
  <si>
    <t>https://www.amazon.com/gp/css/summary/edit.html?orderID=111-9654788-2410642</t>
  </si>
  <si>
    <t>Plant stand</t>
  </si>
  <si>
    <t>1 gal water dispenser</t>
  </si>
  <si>
    <t>Microfiber kitchen towels</t>
  </si>
  <si>
    <t>https://www.amazon.com/gp/css/summary/edit.html?orderID=111-0009092-7245810</t>
  </si>
  <si>
    <t>Nearly natural hanging plant</t>
  </si>
  <si>
    <t>Adjustable drink stand</t>
  </si>
  <si>
    <t>Black ceramic planter</t>
  </si>
  <si>
    <t>https://www.amazon.com/gp/css/summary/edit.html?orderID=111-9634245-6960255</t>
  </si>
  <si>
    <t>Plate set</t>
  </si>
  <si>
    <t>Umbrella holder</t>
  </si>
  <si>
    <t>4x Navy curtains</t>
  </si>
  <si>
    <t>https://www.amazon.com/gp/css/summary/edit.html?orderID=111-1275733-4233032</t>
  </si>
  <si>
    <t>1 Navy curtain</t>
  </si>
  <si>
    <t>Nearly natural plant</t>
  </si>
  <si>
    <t>Navy curtains</t>
  </si>
  <si>
    <t>August 17:</t>
  </si>
  <si>
    <t>Curtains and coffee maker</t>
  </si>
  <si>
    <t>https://www.amazon.com/gp/css/summary/edit.html?orderID=111-7525246-4525837</t>
  </si>
  <si>
    <t>Knitted blanket</t>
  </si>
  <si>
    <t>Turntable</t>
  </si>
  <si>
    <t>August 21st:</t>
  </si>
  <si>
    <t>Skateboard wall rack</t>
  </si>
  <si>
    <t>Glass storage jars</t>
  </si>
  <si>
    <t>Towels</t>
  </si>
  <si>
    <t>August 22nd:</t>
  </si>
  <si>
    <t>Sum of Various Amazon purchases:</t>
  </si>
  <si>
    <t>Sum of Various Amazon refunds:</t>
  </si>
  <si>
    <t>Art/Debbie Rentals</t>
  </si>
  <si>
    <t>Vendor</t>
  </si>
  <si>
    <t>Payment Form</t>
  </si>
  <si>
    <t>Debbie Scheu</t>
  </si>
  <si>
    <t>Cristean set dec</t>
  </si>
  <si>
    <t>7/8 - 8/12</t>
  </si>
  <si>
    <t>Gaeten Lowrie</t>
  </si>
  <si>
    <t>Art for Claudia's Apt</t>
  </si>
  <si>
    <t>Unknown</t>
  </si>
  <si>
    <t>Ella</t>
  </si>
  <si>
    <t>8/4 - 8/10</t>
  </si>
  <si>
    <t>ASOS Purchase</t>
  </si>
  <si>
    <t>Green and yellow dresses</t>
  </si>
  <si>
    <t>https://drive.google.com/file/d/1FOf4mxx5_sIHmUR87Ua8JgzS1H6b8Qt7/view?usp=sharing</t>
  </si>
  <si>
    <t>ASOS Refund</t>
  </si>
  <si>
    <t>Green and yellow dresses return</t>
  </si>
  <si>
    <t>https://drive.google.com/file/d/1YL-HnAEdrJzEhRlDUDNYXKDNh5csp9lM/view?usp=sharing</t>
  </si>
  <si>
    <t>Beadstory Purchase</t>
  </si>
  <si>
    <t>Czech buttons</t>
  </si>
  <si>
    <t>https://drive.google.com/file/d/1KpStQO5okSqd9KZF39c-h44FVtmFcXp_/view?usp=sharing</t>
  </si>
  <si>
    <t>Bojangles' Purchase</t>
  </si>
  <si>
    <t>Meal</t>
  </si>
  <si>
    <t>https://drive.google.com/file/d/1dks0VO7c_VFPMKR8r33RjLyVtUHfRVUh/view?usp=sharing</t>
  </si>
  <si>
    <t>Books-A-Million Purchase</t>
  </si>
  <si>
    <t>Misc set dec</t>
  </si>
  <si>
    <t>https://drive.google.com/file/d/1QT9oxYKk2XY9eG8e_86Qc90lOTrcwYuB/view?usp=sharing</t>
  </si>
  <si>
    <t>Checker's Purchase</t>
  </si>
  <si>
    <t>Set dec food</t>
  </si>
  <si>
    <t>https://drive.google.com/file/d/1sDmHx4Y_f7Dsfa6mExRTVzMoZzFIJ3uo/view?usp=sharing</t>
  </si>
  <si>
    <t>Chipotle Purchases</t>
  </si>
  <si>
    <t>Meals</t>
  </si>
  <si>
    <t>1184</t>
  </si>
  <si>
    <t>https://drive.google.com/file/d/1t5p5SeuDNqOEgVMtUNw2aLUYLFDjILZo/view?usp=sharing</t>
  </si>
  <si>
    <t>0454</t>
  </si>
  <si>
    <t>https://drive.google.com/file/d/1sD95t_UPlbeVGO1_mlATfM_29jp53vXF/view?usp=sharing</t>
  </si>
  <si>
    <t>4099</t>
  </si>
  <si>
    <t>https://drive.google.com/file/d/13A1Fd6XX6HTv2xukwnxvXzdbXhi_ck2Z/view?usp=sharing</t>
  </si>
  <si>
    <t>Costco Purchase</t>
  </si>
  <si>
    <t>Prop food</t>
  </si>
  <si>
    <t>https://drive.google.com/file/d/1AjXgHIxCRT5JywpO-WopBQsr1tSufdh8/view?usp=sharing</t>
  </si>
  <si>
    <t>Croaker Purchase</t>
  </si>
  <si>
    <t>Industrial paper towels</t>
  </si>
  <si>
    <t>https://drive.google.com/file/d/16DvyFlwTCsCV3ZoD1-q_Skn1pOtkSABi/view?usp=sharing</t>
  </si>
  <si>
    <t>Dollar General Purchases</t>
  </si>
  <si>
    <t>Box props</t>
  </si>
  <si>
    <t>https://drive.google.com/file/d/1tIAb-d5L6B4JkboPYyIT3-vLGLBIJ_gr/view?usp=sharing</t>
  </si>
  <si>
    <t>Grapes</t>
  </si>
  <si>
    <t>https://drive.google.com/file/d/1GzKQvkS3D0WYy3kIR8Jokjxf0v2VXymo/view?usp=sharing</t>
  </si>
  <si>
    <t>Misc Hannah set dec</t>
  </si>
  <si>
    <t>https://drive.google.com/file/d/1xSowNWPQi54FxnfEhAUOEqrEJD9IPz7C/view?usp=sharing</t>
  </si>
  <si>
    <t>Dollar Tree Purchases</t>
  </si>
  <si>
    <t>Headphones</t>
  </si>
  <si>
    <t>https://drive.google.com/file/d/1OQ8qGnlkUV_S49ae5gh3yvvTo9NstptE/view?usp=sharing</t>
  </si>
  <si>
    <t>Snacks, medical supplies, misc props</t>
  </si>
  <si>
    <t>https://drive.google.com/file/d/1gojqxARcjLHSLxsqacOc-n4gXL7KxwDX/view?usp=sharing</t>
  </si>
  <si>
    <t>Earbuds and misc</t>
  </si>
  <si>
    <t>https://drive.google.com/file/d/1y7KjoOM3L4A5fcC_tRgzq2kb2yacmXWh/view?usp=sharing</t>
  </si>
  <si>
    <t>Journals</t>
  </si>
  <si>
    <t>https://drive.google.com/file/d/1MAuiVA2uXbwMUq1pAUoxkXWwow6Qs_DF/view?usp=sharing</t>
  </si>
  <si>
    <t>Baskets, misc props</t>
  </si>
  <si>
    <t>https://drive.google.com/file/d/1m7EylDbLJs5QgzJk-PJJye81QrogVPQg/view?usp=sharing</t>
  </si>
  <si>
    <t>Misc props</t>
  </si>
  <si>
    <t>https://drive.google.com/file/d/1S1ZeQSetJoM7AJt014CzH0UpCGka3H2L/view?usp=sharing</t>
  </si>
  <si>
    <t>Cristean Dressmakers</t>
  </si>
  <si>
    <t>Designer</t>
  </si>
  <si>
    <t>Purchase/Rental Cost</t>
  </si>
  <si>
    <t>Link to Wardrobe Release/Invoice</t>
  </si>
  <si>
    <t>Bach Mai</t>
  </si>
  <si>
    <t>2-week rental</t>
  </si>
  <si>
    <t>https://drive.google.com/file/d/1OFRMayNuwjuJWMPPCshg2nHGHlcANyHb/view?usp=sharing</t>
  </si>
  <si>
    <t>Stephen</t>
  </si>
  <si>
    <t>TBD</t>
  </si>
  <si>
    <t>https://drive.google.com/file/d/1ORMMqjF9Y2SfuE1GRDxBnmOtGON7Kmd9/view?usp=sharing</t>
  </si>
  <si>
    <t>Stephanie</t>
  </si>
  <si>
    <t>https://drive.google.com/file/d/1L39E0yssjHoLWZ56cQWRf3zY3ETHU0me/view?usp=sharing</t>
  </si>
  <si>
    <t>Zhané</t>
  </si>
  <si>
    <t>Rental</t>
  </si>
  <si>
    <t>https://drive.google.com/file/d/1O8_-Q0y1-uThHBrpeRg4RNFj6SlQGG6b/view?usp=sharing</t>
  </si>
  <si>
    <t>PennyBun</t>
  </si>
  <si>
    <t>https://drive.google.com/file/d/1O8LdHCkkhqIJR0mNddJu4IgAgXZlQBmW/view?usp=sharing</t>
  </si>
  <si>
    <t>Sabrina</t>
  </si>
  <si>
    <t>https://drive.google.com/file/d/1O9nqmPcMMxYREgpjArlhABH5rDJqesSX/view?usp=sharing</t>
  </si>
  <si>
    <t>Total Purchase/Rental Cost</t>
  </si>
  <si>
    <t>Total Shipping Cost</t>
  </si>
  <si>
    <t>Total Return Shipping Cost</t>
  </si>
  <si>
    <t>Elijah's Purchase</t>
  </si>
  <si>
    <t>https://drive.google.com/file/d/1qG2oC9DbGPiqTH6ZckDext-r_jqOuWOW/view?usp=sharing</t>
  </si>
  <si>
    <t>Etsy Purchase</t>
  </si>
  <si>
    <t>Flower buttons</t>
  </si>
  <si>
    <t>https://drive.google.com/file/d/1_ng5p6tf8P1571c8oby1s5rM0RzVZaAZ/view?usp=sharing</t>
  </si>
  <si>
    <t>FedEx Purchases</t>
  </si>
  <si>
    <t>Sabrina shipment</t>
  </si>
  <si>
    <t>https://drive.google.com/file/d/1omVt7jZIaIJcyffJ0tEdl8mZdty9VqH-/view?usp=sharing</t>
  </si>
  <si>
    <t>Zhané shipment</t>
  </si>
  <si>
    <t>https://drive.google.com/file/d/19bQW64isN2Rdt5CY180p5OVn7lM_AVxX/view?usp=sharing</t>
  </si>
  <si>
    <t>A-1 Medical syringe shipment</t>
  </si>
  <si>
    <t>https://drive.google.com/file/d/1gAVUJdZ_WXaStuU0kvlWuEGGv-MtdtlL/view?usp=sharing</t>
  </si>
  <si>
    <t>Bach Mai return shipment</t>
  </si>
  <si>
    <t>https://drive.google.com/file/d/1wApzBZoe8dcRmjvWLm06oy1lJ8w4VpjS/view?usp=sharing</t>
  </si>
  <si>
    <t>ISS eyeglasses return</t>
  </si>
  <si>
    <t>https://drive.google.com/file/d/1_WQ5N_gx09svs24XZcTfN3IMKn9-TFwJ/view?usp=sharing</t>
  </si>
  <si>
    <t>Zhané return shipment</t>
  </si>
  <si>
    <t>https://drive.google.com/file/d/1-jH_Jy30UzkpKtzXGtezxPIqgEuqm1tD/view?usp=sharing</t>
  </si>
  <si>
    <t>Sabrina return shipment</t>
  </si>
  <si>
    <t>https://drive.google.com/file/d/1n-CS5e5KbYMzJGMrOsuWIc0sGgmjO6Gw/view?usp=sharing</t>
  </si>
  <si>
    <t>Firehouse Subs Purchases</t>
  </si>
  <si>
    <t>Water bottle</t>
  </si>
  <si>
    <t>https://drive.google.com/file/d/1r0Vi3nVSKe84RhFatlnhpN9GqtjPN2HH/view?usp=sharing</t>
  </si>
  <si>
    <t>https://drive.google.com/file/d/1-Ckmte5SUC4H3ejpKYQ6o7HWKcSnsAcD/view?usp=sharing</t>
  </si>
  <si>
    <t>Flea Body's Antique Purchases</t>
  </si>
  <si>
    <t>Art deco set dec</t>
  </si>
  <si>
    <t>https://drive.google.com/file/d/1uGX9NdcQrmUuuLsshjXuZLte5-Sjj2V-/view?usp=sharing</t>
  </si>
  <si>
    <t>Stool &amp; paint primer</t>
  </si>
  <si>
    <t>https://drive.google.com/file/d/1Kwp_izRFiSpTTJq_EY9J5RYG2zHSUS-k/view?usp=sharing</t>
  </si>
  <si>
    <t>Food Lion Purchases</t>
  </si>
  <si>
    <t>Ice</t>
  </si>
  <si>
    <t>3831</t>
  </si>
  <si>
    <t>https://drive.google.com/file/d/1y7zFe3acwx32PCEZyXU1glmgsLUme6ns/view?usp=sharing</t>
  </si>
  <si>
    <t>Ice and drinks</t>
  </si>
  <si>
    <t>https://drive.google.com/file/d/1lrKHK11UUr__JB_is6CoVg7klS0xfLTi/view?usp=sharing</t>
  </si>
  <si>
    <t>https://drive.google.com/file/d/1AencsDUeF1NgyfekGFoBokizpOe8tZ3f/view?usp=sharing</t>
  </si>
  <si>
    <t>https://drive.google.com/file/d/1zTpJGeWlGzqEqFfEzq_JY11cRLO_UVA5/view?usp=sharing</t>
  </si>
  <si>
    <t>https://drive.google.com/file/d/1gAfEZ2DJuPewQSITRUFTv5HTpdz6sCBV/view?usp=sharing</t>
  </si>
  <si>
    <t>Beer rental payment</t>
  </si>
  <si>
    <t>https://drive.google.com/file/d/1MfzTpHRuCS6EYjBBCGfS3bHbyoOOwxkE/view?usp=sharing</t>
  </si>
  <si>
    <t>Beer set dec</t>
  </si>
  <si>
    <t>https://drive.google.com/file/d/1D4dKM5xSVCXB2BBjin9oJR4FY9PVaWcD/view?usp=sharing</t>
  </si>
  <si>
    <t>Snacks, drinks, and ice</t>
  </si>
  <si>
    <t>https://drive.google.com/file/d/1vnPrQiVD_XiHYXEWsUH8UnEG4883hZ10/view?usp=sharing</t>
  </si>
  <si>
    <t>Fran's Sewing Circle Purchase</t>
  </si>
  <si>
    <t>Buttons, needles, and thread</t>
  </si>
  <si>
    <t>https://drive.google.com/file/d/1TUnzyogLxpRIy3DlUCNwB1kkjoc27ouL/view?usp=sharing</t>
  </si>
  <si>
    <t>Furniture &amp; Mattress Liquidators Rental</t>
  </si>
  <si>
    <t>Mattress rental</t>
  </si>
  <si>
    <t>https://drive.google.com/file/d/1KBf1p1w15qfZX7hq2Xt4ilOzP1cblRZS/view?usp=sharing</t>
  </si>
  <si>
    <t>Goodwill Purchases</t>
  </si>
  <si>
    <t>Kitchen props</t>
  </si>
  <si>
    <t>https://drive.google.com/file/d/1idOKE1C6nm3HHuyIfcZiJtqaIR2V-O4l/view?usp=sharing</t>
  </si>
  <si>
    <t>Sewing machine</t>
  </si>
  <si>
    <t>https://drive.google.com/file/d/1OUpQFKoSnJHwZjAy86GdjB00r28cQEKR/view?usp=sharing</t>
  </si>
  <si>
    <t>Coffee mugs</t>
  </si>
  <si>
    <t>https://drive.google.com/file/d/1IGJFExcx_nTE43BW3nD8Y6mK58a5nojm/view?usp=sharing</t>
  </si>
  <si>
    <t>Housewares</t>
  </si>
  <si>
    <t>https://drive.google.com/file/d/1jC6hR7xwMgyzDEtxj_tjdOgUyEqFEmre/view?usp=sharing</t>
  </si>
  <si>
    <t>https://drive.google.com/file/d/1lrxM2EuTarrZ21zjwQgFRhFl0YIEm2dH/view?usp=sharing</t>
  </si>
  <si>
    <t>Grainger Purchases</t>
  </si>
  <si>
    <t>Air vent</t>
  </si>
  <si>
    <t>https://drive.google.com/file/d/1duwKDiHw1wtxjyLvafLZylvpADR96siX/view?usp=sharing</t>
  </si>
  <si>
    <t>Lights</t>
  </si>
  <si>
    <t>https://drive.google.com/file/d/1IB467S9v3oSqNmhAOCJednvXu5BZic1d/view?usp=sharing</t>
  </si>
  <si>
    <t>H&amp;M Purchases</t>
  </si>
  <si>
    <t>Hannah's wrap dress</t>
  </si>
  <si>
    <t>https://drive.google.com/file/d/1ivUHCpSgcwgwuK3lVrwP_sf99aN56Px4/view?usp=sharing</t>
  </si>
  <si>
    <t>Keychains and cases</t>
  </si>
  <si>
    <t>https://drive.google.com/file/d/1r3_mX9a7k-6r6sco_k9Xh88BA9dzW0ho/view?usp=sharing</t>
  </si>
  <si>
    <t>Habitat for Humanity Purchases</t>
  </si>
  <si>
    <t>Hangers</t>
  </si>
  <si>
    <t>https://drive.google.com/file/d/1_5fAM7QOX6MA-X2V3i_QiNLsDXq04lk7/view?usp=sharing</t>
  </si>
  <si>
    <t>https://drive.google.com/file/d/18eV8nFWnmNZdmGHwo7FLLAGJyJ-bykXE/view?usp=sharing</t>
  </si>
  <si>
    <t>Books and knick-knacks</t>
  </si>
  <si>
    <t>https://drive.google.com/file/d/1NEfVcEghhQ2ABvUgfb1UikT4mr17S0HU/view?usp=sharing</t>
  </si>
  <si>
    <t>Couch and lampshade</t>
  </si>
  <si>
    <t>https://drive.google.com/file/d/1NuuLt9bEMZEUzOmehFWGLUjYmYRfzj9-/view?usp=sharing</t>
  </si>
  <si>
    <t>Wall decor</t>
  </si>
  <si>
    <t>https://drive.google.com/file/d/1atouPMPSMGDRBR2nrAMEK-zJad7PKG_z/view?usp=sharing</t>
  </si>
  <si>
    <t>Books and housewares</t>
  </si>
  <si>
    <t>https://drive.google.com/file/d/1Q2OKaJVHmf2oYIcDgtOtCud1imcJHU-G/view?usp=sharing</t>
  </si>
  <si>
    <t>Harris Teeter Purchases</t>
  </si>
  <si>
    <t>Paella and food</t>
  </si>
  <si>
    <t>https://drive.google.com/file/d/1x0sHrmJYc-UgfsZb5tj59ZQIpsKsoJNj/view?usp=sharing</t>
  </si>
  <si>
    <t>Grains, coffee, beans</t>
  </si>
  <si>
    <t>https://drive.google.com/file/d/1pKFe7J0J2magWEzTvukLH87mlyMRgZ7q/view?usp=sharing</t>
  </si>
  <si>
    <t>Food</t>
  </si>
  <si>
    <t>https://drive.google.com/file/d/1FsBqt_gqcP9bbDwnu7m4BHs376EAtjmT/view?usp=sharing</t>
  </si>
  <si>
    <t>https://drive.google.com/file/d/1E5mPunfbA-lx7VqkWBs-gp3XrzlD779K/view?usp=sharing</t>
  </si>
  <si>
    <t>https://drive.google.com/file/d/1npF3-hguSIKNpADwd2SJO07jGJYoZ9dt/view?usp=sharing</t>
  </si>
  <si>
    <t>9357</t>
  </si>
  <si>
    <t>https://drive.google.com/file/d/1uXnqy3NmzgBwfZF9lMFlkxmp1_cvBhRB/view?usp=sharing</t>
  </si>
  <si>
    <t>https://drive.google.com/file/d/1fDdBEx4GxGq3f7jAdLWYs-f2OBfDhAdQ/view?usp=sharing</t>
  </si>
  <si>
    <t>Hobby Lobby Purchases</t>
  </si>
  <si>
    <t>Vinyl covers, keychains, misc.</t>
  </si>
  <si>
    <t>https://drive.google.com/file/d/1ne8_b6aatE5_cmKT-4ykx-KqEFtfM9Dm/view?usp=sharing</t>
  </si>
  <si>
    <t>Candles</t>
  </si>
  <si>
    <t>https://drive.google.com/file/d/1pfMpa4LCpgS8slNy1X5rmzpqAzupjJtc/view?usp=sharing</t>
  </si>
  <si>
    <t>Crafts and floral pieces</t>
  </si>
  <si>
    <t>https://drive.google.com/file/d/12kqQXV_mrfO9PhSIGTkQjdjsK2bkaFbj/view?usp=sharing</t>
  </si>
  <si>
    <t>https://drive.google.com/file/d/1u9ZFYVMQ1cplFr-D9zLA7fH1VG359Hrc/view?usp=sharing</t>
  </si>
  <si>
    <t>Paint marker</t>
  </si>
  <si>
    <t>https://drive.google.com/file/d/1PbrHS6BL2dd9H7z4-tVDwRLWJaUkwzyg/view?usp=sharing</t>
  </si>
  <si>
    <t>Foam, paint, and fabric</t>
  </si>
  <si>
    <t>https://drive.google.com/file/d/1ByPZo9GxNB4pO17gp04z6rhmJgMJ5NUk/view?usp=sharing</t>
  </si>
  <si>
    <t>Paint, brushes, and sponges</t>
  </si>
  <si>
    <t>https://drive.google.com/file/d/1vA6_WA3WPuJUFTx0QRIQXyW4AioB6df0/view?usp=sharing</t>
  </si>
  <si>
    <t>Misc prop materials</t>
  </si>
  <si>
    <t>https://drive.google.com/file/d/1BZg3ZhrsHfQFqPS4DCkgN2JUivc68hEj/view?usp=sharing</t>
  </si>
  <si>
    <t>Fabric and crafts</t>
  </si>
  <si>
    <t>https://drive.google.com/file/d/1wP42xnzftDXSuH-JxTsSxpi4gv4xF2HN/view?usp=sharing</t>
  </si>
  <si>
    <t>Paper Crafts</t>
  </si>
  <si>
    <t>https://drive.google.com/file/d/1Yp2IzuT8Pilb5qSvm0ZdszrEGyCWj0kB/view?usp=sharing</t>
  </si>
  <si>
    <t>Wall decor and cards</t>
  </si>
  <si>
    <t>https://drive.google.com/file/d/1YNvgLI6YQRWF6XOvLN_hRCvZc3CqmNNl/view?usp=sharing</t>
  </si>
  <si>
    <t>Hannah craft material</t>
  </si>
  <si>
    <t>https://drive.google.com/file/d/1ip1z3_g9TxMtPwIchZFlDeTV2xLe8Zlu/view?usp=sharing</t>
  </si>
  <si>
    <t>Hobby Lobby Refunds</t>
  </si>
  <si>
    <t>Floral crafts</t>
  </si>
  <si>
    <t>https://drive.google.com/file/d/1v_q90HOi1npzgaLHSS7ltYhKcd0cM1Ts/view?usp=sharing</t>
  </si>
  <si>
    <t>Hollywood Expendables Purchase</t>
  </si>
  <si>
    <t>4 gal Fullers Earth</t>
  </si>
  <si>
    <t>https://drive.google.com/file/d/19jD55flKwnkpZ6iVjQ0DXBZUNt5J8436/view?usp=sharing</t>
  </si>
  <si>
    <t>Home Depot Purchases</t>
  </si>
  <si>
    <t>Window film</t>
  </si>
  <si>
    <t>https://drive.google.com/file/d/1C6K2_dasvJklL_sJd7QGYL1M0V74drfo/view?usp=sharing</t>
  </si>
  <si>
    <t>Paint supplies</t>
  </si>
  <si>
    <t>https://drive.google.com/file/d/1evYfBZVSWYUje_ZOfHo5Xy0zOtyTl-c3/view?usp=sharing</t>
  </si>
  <si>
    <t>Tension rods</t>
  </si>
  <si>
    <t>https://drive.google.com/file/d/1e7fZgHldCsFR1MzR8RwZ9hHMsLU4IJAg/view?usp=sharing</t>
  </si>
  <si>
    <t>https://drive.google.com/file/d/1E7yjeW1djIMpp54HUgQRvaPUVLNwmMup/view?usp=sharing</t>
  </si>
  <si>
    <t>Picture wire</t>
  </si>
  <si>
    <t>https://drive.google.com/file/d/1gCqCFdLIFLUgrRPZpYcOmfqDXFV_IY_s/view?usp=sharing</t>
  </si>
  <si>
    <t>https://drive.google.com/file/d/1LJu_BAbHD8_xnFncFOiMmCetQBmhsaDH/view?usp=sharing</t>
  </si>
  <si>
    <t>Shop towels and sand</t>
  </si>
  <si>
    <t>https://drive.google.com/file/d/16d2ezl1LDAvP4pxtmgQT-izkJ_oX5bwZ/view?usp=sharing</t>
  </si>
  <si>
    <t>PVC and spray paint</t>
  </si>
  <si>
    <t>https://drive.google.com/file/d/1jj-TlVNzv5lL1DDy6Lpx4Z4x3txRciny/view?usp=sharing</t>
  </si>
  <si>
    <t>PVC</t>
  </si>
  <si>
    <t>https://drive.google.com/file/d/1oYOOZGxmsSx1ALeKtMTM0qygGZECvcUP/view?usp=sharing</t>
  </si>
  <si>
    <t>https://drive.google.com/file/d/1UE7Wf4GwSgdsDUbCHGHRy__wU_788A3H/view?usp=sharing</t>
  </si>
  <si>
    <t>Stringlights and hardware</t>
  </si>
  <si>
    <t>https://drive.google.com/file/d/1kmMe3ZcbGwLs1_xPxqEnRcsUV25Elz4L/view?usp=sharing</t>
  </si>
  <si>
    <t>PVC and paint</t>
  </si>
  <si>
    <t>https://drive.google.com/file/d/1xOiMVh7661MOIvCx4mq2R192DszMSXSH/view?usp=sharing</t>
  </si>
  <si>
    <t>https://drive.google.com/file/d/1Ga1rnxk1lXDtvFEkehU8vroffnfdQwEi/view?usp=sharing</t>
  </si>
  <si>
    <t>Garage door clicker</t>
  </si>
  <si>
    <t>https://drive.google.com/file/d/1FEMejKPryW_MEm0o29Cm_2X2dWUuyYf8/view?usp=sharing</t>
  </si>
  <si>
    <t>Hardware</t>
  </si>
  <si>
    <t>https://drive.google.com/file/d/14Tri2bvl9Q2SHElMpzFb8L26niyaKB0O/view?usp=sharing</t>
  </si>
  <si>
    <t>Drinks</t>
  </si>
  <si>
    <t>https://drive.google.com/file/d/1t6xq8nuZ-p8HXPm6Rffqyh6fCccxWFBU/view?usp=sharing</t>
  </si>
  <si>
    <t>https://drive.google.com/file/d/1V8GtZLNdJ6X85dzecfrRinL_KPN0jfiM/view?usp=sharing</t>
  </si>
  <si>
    <t>3259</t>
  </si>
  <si>
    <t>https://drive.google.com/file/d/1DNsmlg83kASeeJeAMCd1s1FwmT9fjuR5/view?usp=sharing</t>
  </si>
  <si>
    <t>https://drive.google.com/file/d/1rZO1gGXu01jW9IdX03dTdVHBu1fbz4Fi/view?usp=sharing</t>
  </si>
  <si>
    <t>https://drive.google.com/file/d/1b8wjrRK3onp3HWhgR49SJwj5DN9jCUzJ/view?usp=sharing</t>
  </si>
  <si>
    <t>Home Depot Refunds</t>
  </si>
  <si>
    <t>Window film return</t>
  </si>
  <si>
    <t>https://drive.google.com/file/d/14F48zI7ubWMO0LcZ8awhT3tk9FqgUjQY/view?usp=sharing</t>
  </si>
  <si>
    <t>Stringlights return</t>
  </si>
  <si>
    <t>https://drive.google.com/file/d/1MJ7mW-GZDA5-U2VQ-IQxCLSePqjIbvhl/view?usp=sharing</t>
  </si>
  <si>
    <t>Gate return</t>
  </si>
  <si>
    <t>https://drive.google.com/file/d/1IQJCbv2lXBHGOhuA7U4Cu_u3YL3dXcaC/view?usp=sharing</t>
  </si>
  <si>
    <t>Homegoods Purchase</t>
  </si>
  <si>
    <t>Towels and picnic bag</t>
  </si>
  <si>
    <t>https://drive.google.com/file/d/1Imhr9sLYPdzg9RIB2YHhIF2G8O0e4rzj/view?usp=sharing</t>
  </si>
  <si>
    <t>Hot Wax Surf Shop Purchase</t>
  </si>
  <si>
    <t>Sex wax</t>
  </si>
  <si>
    <t>https://drive.google.com/file/d/1eOy6wufoRt9MBXB7zEgblW2d5_S7VscC/view?usp=sharing</t>
  </si>
  <si>
    <t>ISS Rentals</t>
  </si>
  <si>
    <t>Eyeglasses</t>
  </si>
  <si>
    <t>7/6 - 7//27</t>
  </si>
  <si>
    <t>https://drive.google.com/file/d/1tsEne-GzeQ6DtNlx7tlPPjaq-_kE0psJ/view?usp=sharing</t>
  </si>
  <si>
    <t>Wine bottles and scissors</t>
  </si>
  <si>
    <t>7/21 - 8/11</t>
  </si>
  <si>
    <t>https://drive.google.com/file/d/19LijBVYcETrR3XJVD4TMNDEkrjXWENRW/view?usp=sharing</t>
  </si>
  <si>
    <t>Rental Total</t>
  </si>
  <si>
    <t>Shipping Total</t>
  </si>
  <si>
    <t>Return Shipping Total</t>
  </si>
  <si>
    <t>JC Print Purchase</t>
  </si>
  <si>
    <t>Graphics</t>
  </si>
  <si>
    <t>https://drive.google.com/file/d/1GrXHqAs4iEXMswOZ5Kd8fZGw4zhmg44h/view?usp=sharing</t>
  </si>
  <si>
    <t>Painting</t>
  </si>
  <si>
    <t>https://drive.google.com/file/d/1JubQvVOcaT6q9LqYHPRryJlprpMBm4ft/view?usp=sharing</t>
  </si>
  <si>
    <t>Jersey Mike's Purchase</t>
  </si>
  <si>
    <t>https://drive.google.com/file/d/1epDuPrBj9uUvoiEmSeJds_GQcuejjCzF/view?usp=sharing</t>
  </si>
  <si>
    <t>JOANN Purchases</t>
  </si>
  <si>
    <t>Fabric and sewing machines</t>
  </si>
  <si>
    <t>https://drive.google.com/file/d/1OHVknbz6-3yADNcPegDVadUVHr37I7HP/view?usp=sharing</t>
  </si>
  <si>
    <t>Fabric</t>
  </si>
  <si>
    <t>https://drive.google.com/file/d/1lZ3RTY3lkHuNrPH8ZYkHFRb592xcgNR8/view?usp=sharing</t>
  </si>
  <si>
    <t>Candles and flowers</t>
  </si>
  <si>
    <t>https://drive.google.com/file/d/19QJhOnF85PCmO1R70GUDQ2jfE2YbGLWt/view?usp=sharing</t>
  </si>
  <si>
    <t>Curtain tiebacks</t>
  </si>
  <si>
    <t>https://drive.google.com/file/d/1P1HuWCq4RfIuYNeQli8pzolyF1AOnzUD/view?usp=sharing</t>
  </si>
  <si>
    <t>Sewing supplies</t>
  </si>
  <si>
    <t>https://drive.google.com/file/d/1GC1YfJBJngfNRoyaSSBY_D8_E8CWoGxG/view?usp=sharing</t>
  </si>
  <si>
    <t>Foam</t>
  </si>
  <si>
    <t>https://drive.google.com/file/d/1i4V2IDzL1MylASwUm7F7eY-e0ZPEWXdt/view?usp=sharing</t>
  </si>
  <si>
    <t>Fabric and misc</t>
  </si>
  <si>
    <t>https://drive.google.com/file/d/1EKbewQjx5S0-Ivyzv1BVQ7FQiIfEAYjP/view?usp=sharing</t>
  </si>
  <si>
    <t>JOANN Refunds</t>
  </si>
  <si>
    <t>Sewing machine return</t>
  </si>
  <si>
    <t>https://drive.google.com/file/d/1rRTZ_Pd1cGDipBd6zRRw-z-GiMLsV88C/view?usp=sharing</t>
  </si>
  <si>
    <t>Junky Monkey Purchase</t>
  </si>
  <si>
    <t>https://drive.google.com/file/d/1waTiVDEteYpH69i9HcM-yVE8exP0-oDb/view?usp=sharing</t>
  </si>
  <si>
    <t>King's Pharmacy Purchase</t>
  </si>
  <si>
    <t>Tylenol prop</t>
  </si>
  <si>
    <t>https://drive.google.com/file/d/1YCea8k2JIeMuOkWyjLyZCGfit434LQXQ/view?usp=sharing</t>
  </si>
  <si>
    <t>Khol's Purchase</t>
  </si>
  <si>
    <t>Bathroom decor</t>
  </si>
  <si>
    <t>https://drive.google.com/file/d/1eIqIbJqHam3FqFd6dS1kpwotvTG5Wgkz/view?usp=sharing</t>
  </si>
  <si>
    <t>Long Business Center Purchases</t>
  </si>
  <si>
    <t>Guitar rental</t>
  </si>
  <si>
    <t>https://drive.google.com/file/d/1d75rRsZNkWMOAc8_81hftxUDD-URo1Bj/view?usp=sharing</t>
  </si>
  <si>
    <t>Ironing board, makeup, stool, and lamp rentals</t>
  </si>
  <si>
    <t>https://drive.google.com/file/d/1htA3VJNgJMz0DhcCJvlxge_tkRvTGd31/view?usp=sharing</t>
  </si>
  <si>
    <t>Mirrors and misc smalls</t>
  </si>
  <si>
    <t>https://drive.google.com/file/d/1G51YPuILrFM41EcjE7Rj-WsEZFjsLZVt/view?usp=sharing</t>
  </si>
  <si>
    <t>Lowe's Purchases</t>
  </si>
  <si>
    <t>Art dept tools</t>
  </si>
  <si>
    <t>https://drive.google.com/file/d/1eaRuaAAXzphvMM9n6wwrULR-tYEMrO44/view?usp=sharing</t>
  </si>
  <si>
    <t>https://drive.google.com/file/d/1aQVwBS4VAFq0VdHwc3bm-guyk9qA6WGm/view?usp=sharing</t>
  </si>
  <si>
    <t>Drill bit</t>
  </si>
  <si>
    <t>https://drive.google.com/file/d/1355SCgLA5gXCXcFgkwPXXASV7bcIDAEw/view?usp=sharing</t>
  </si>
  <si>
    <t>https://drive.google.com/file/d/1VHfcERLFuoUUYC90gIp16357jwC14wjp/view?usp=sharing</t>
  </si>
  <si>
    <t>Screws</t>
  </si>
  <si>
    <t>https://drive.google.com/file/d/1DzU33t8nqX2wPnv5rvx0nYsXUc3mHJZS/view?usp=sharing</t>
  </si>
  <si>
    <t>Tape</t>
  </si>
  <si>
    <t>https://drive.google.com/file/d/1FeUH8qESuRGzIg2kK_aihcyVXtFv029N/view?usp=sharing</t>
  </si>
  <si>
    <t>Cushion wrap</t>
  </si>
  <si>
    <t>https://drive.google.com/file/d/1qz_FmV0botTIxhDQ1GYpcFpobdShWDtT/view?usp=sharing</t>
  </si>
  <si>
    <t>Kit replenish</t>
  </si>
  <si>
    <t>Lowe's Refunds</t>
  </si>
  <si>
    <t>Tape and hardware return</t>
  </si>
  <si>
    <t>https://drive.google.com/file/d/1UimHlbic1-GD6yOVo7rNqAmVCESZS5Eq/view?usp=sharing</t>
  </si>
  <si>
    <t>Marshalls Purchase</t>
  </si>
  <si>
    <t>Beauty supplies</t>
  </si>
  <si>
    <t>https://drive.google.com/file/d/1RWt_cJTOY52j2owOW6hwiBCX9Jg6YVLN/view?usp=sharing</t>
  </si>
  <si>
    <t>McAlister's Deli Purchase</t>
  </si>
  <si>
    <t>https://drive.google.com/file/d/1DgNQHiT-vvG2XuL8AmOclrO6vuj-HLkn/view?usp=sharing</t>
  </si>
  <si>
    <t>McDonald's Purchase</t>
  </si>
  <si>
    <t>Coffee</t>
  </si>
  <si>
    <t>https://drive.google.com/file/d/11XMy3utaSJaXSWeoTUu2yT94HDUeLjEI/view?usp=sharing</t>
  </si>
  <si>
    <t>https://drive.google.com/file/d/1DmnsRYPfPgxQv49HJsiq_tdMVin_X0u-/view?usp=sharing</t>
  </si>
  <si>
    <t>Michaels Purchases</t>
  </si>
  <si>
    <t>Journal and writing supplies</t>
  </si>
  <si>
    <t>https://drive.google.com/file/d/1vc6B-o3Ql6fYkkCfo7Q4wYS901bfmfdF/view?usp=sharing</t>
  </si>
  <si>
    <t>Black paper</t>
  </si>
  <si>
    <t>https://drive.google.com/file/d/15J9K9Px11pCdylv0NwOffkdG_TIhxqNd/view?usp=sharing</t>
  </si>
  <si>
    <t>20x30 Frames</t>
  </si>
  <si>
    <t>https://drive.google.com/file/d/1UWwACfpETUDfPrMRsqBXmZSfO-B38rHt/view?usp=sharing</t>
  </si>
  <si>
    <t>Michaels Refunds</t>
  </si>
  <si>
    <t>20x30 frames return</t>
  </si>
  <si>
    <t>https://drive.google.com/file/d/1IeMGctAvlekMr9mybTGbChAh9iU6eA44/view?usp=sharing</t>
  </si>
  <si>
    <t>Michelle reimbursements</t>
  </si>
  <si>
    <t>Check</t>
  </si>
  <si>
    <t>https://drive.google.com/file/d/1r9BPOzZwQywrKqyi8SMHgU-T3qfJCuxR/view?usp=sharing</t>
  </si>
  <si>
    <t>Note: The "Grand Total" represents the total reimbursements NOT already included on seperate Vendor sheets (Ex: purchases already calculated on the "Urban Outfitters" and "Home Depot" sheets).</t>
  </si>
  <si>
    <t>Mill Outlet Village Purchase</t>
  </si>
  <si>
    <t>https://drive.google.com/file/d/1UdDS07dLjA6lc2SiLOXyFLyJt5omamSl/view?usp=sharing</t>
  </si>
  <si>
    <t>Minute Key Purchases</t>
  </si>
  <si>
    <t>PO front door key</t>
  </si>
  <si>
    <t>https://drive.google.com/file/d/1NKaWqNy28WTjjRf9d1fcPwM27m0NIm53/view?usp=sharing</t>
  </si>
  <si>
    <t>PO office suite key</t>
  </si>
  <si>
    <t>https://drive.google.com/file/d/1NFjT9CxOZO34nE3zXw_SbzwNYEbsFYPF/view?usp=sharing</t>
  </si>
  <si>
    <t>Moco Queen Purchase</t>
  </si>
  <si>
    <t>Contacts</t>
  </si>
  <si>
    <t>https://drive.google.com/file/d/1SggXSf1Cgd_BKmLHup-6fJlI7rgKhhV6/view?usp=sharing</t>
  </si>
  <si>
    <t>Monster Image Purchase</t>
  </si>
  <si>
    <t>License plates and wine labels</t>
  </si>
  <si>
    <t>7/5 - TBD</t>
  </si>
  <si>
    <t>https://drive.google.com/file/d/1eFDHA_j2vuRjl1ENPZHvoEhlCWOvSrFj/view?usp=sharing</t>
  </si>
  <si>
    <t>New Hanover Printing Purchases</t>
  </si>
  <si>
    <t>Trash dump</t>
  </si>
  <si>
    <t>https://drive.google.com/file/d/1M1qxVnO-qcOZ2fIZZBrGZBLw4PNtyGoD/view?usp=sharing</t>
  </si>
  <si>
    <t>Cristean graphics</t>
  </si>
  <si>
    <t>https://drive.google.com/file/d/1F6DkbsE47HesIAKUXUrWOfvUZGmjT6M3/view?usp=sharing</t>
  </si>
  <si>
    <t>https://drive.google.com/file/d/1Wrsp8Wsc8wo0RjgfPOYoAFjNEMbW2Mc_/view?usp=sharing</t>
  </si>
  <si>
    <t>Kaelin and bar graphics</t>
  </si>
  <si>
    <t>https://drive.google.com/file/d/1yPhztQcyHsr-xse4_eQvf3Vf1caoLcs_/view?usp=sharing</t>
  </si>
  <si>
    <t>Office Depot Purchase</t>
  </si>
  <si>
    <t>Graphic materials</t>
  </si>
  <si>
    <t>https://drive.google.com/file/d/18ajGzHsZ0tfsF-VBPQY_zZ4135jH1ter/view?usp=sharing</t>
  </si>
  <si>
    <t>PayPal Purchase</t>
  </si>
  <si>
    <t>Vintage dress form</t>
  </si>
  <si>
    <t>https://drive.google.com/file/d/1GzH1zZ4IZh_qPTE1KKe9csx__uwY4BAJ/view?usp=sharing</t>
  </si>
  <si>
    <t>Payroll Summary</t>
  </si>
  <si>
    <t xml:space="preserve">Employee Name </t>
  </si>
  <si>
    <t xml:space="preserve">Work Dates </t>
  </si>
  <si>
    <t>Finalized?</t>
  </si>
  <si>
    <t>Taxable</t>
  </si>
  <si>
    <t xml:space="preserve">Non Tax. </t>
  </si>
  <si>
    <t xml:space="preserve">Corporate </t>
  </si>
  <si>
    <t>FICA</t>
  </si>
  <si>
    <t>Medi</t>
  </si>
  <si>
    <t>FUI</t>
  </si>
  <si>
    <t>SUI</t>
  </si>
  <si>
    <t>W/C</t>
  </si>
  <si>
    <t>PH&amp;W</t>
  </si>
  <si>
    <t>Vac/Hol</t>
  </si>
  <si>
    <t>Other</t>
  </si>
  <si>
    <t>Hand</t>
  </si>
  <si>
    <t>Fringes</t>
  </si>
  <si>
    <t>BENSON, WESLEY *</t>
  </si>
  <si>
    <t>07/05 - 08/10/22</t>
  </si>
  <si>
    <t>BOOKER, MARQUISHA *</t>
  </si>
  <si>
    <t>08/08 - 08/08/22</t>
  </si>
  <si>
    <t>CALDWELL, JACK *</t>
  </si>
  <si>
    <t>7/10/22 - 7/11/22</t>
  </si>
  <si>
    <t>COSTELLO, FIONA *</t>
  </si>
  <si>
    <t>08/10 - 08/10/22</t>
  </si>
  <si>
    <t>COURI, SUZANNE *</t>
  </si>
  <si>
    <t>06/27 - 08/12/22</t>
  </si>
  <si>
    <t>CUPIT, JOSHUA *</t>
  </si>
  <si>
    <t>07/28 - 07/29/22</t>
  </si>
  <si>
    <t>FARR, ALANNA</t>
  </si>
  <si>
    <t>07/22 - 07/23/22</t>
  </si>
  <si>
    <t>FULCHER, LEIGH *</t>
  </si>
  <si>
    <t>07/07 - 08/12/22</t>
  </si>
  <si>
    <t>GARDNER, RILEY *</t>
  </si>
  <si>
    <t>07/08 - 07/12/22</t>
  </si>
  <si>
    <t>GARRIDO, KATHRYNE *</t>
  </si>
  <si>
    <t>06/27 - 08/08/22</t>
  </si>
  <si>
    <t>GATES, GIANI *</t>
  </si>
  <si>
    <t>07/10 - 07/22/22</t>
  </si>
  <si>
    <t>GOWDY, ZACHARY *</t>
  </si>
  <si>
    <t>HOOKER, CHRISTIAN *</t>
  </si>
  <si>
    <t>07/08 - 08/10/22</t>
  </si>
  <si>
    <t>JACKSON, SIEVEY *</t>
  </si>
  <si>
    <t xml:space="preserve">7/22/22 - 7/23/22 </t>
  </si>
  <si>
    <t>MILLIS, CAROLYN *</t>
  </si>
  <si>
    <t>NEWSOME, EMILY *</t>
  </si>
  <si>
    <t>07/11 - 08/11/22</t>
  </si>
  <si>
    <t>PATTERSON, MICHELLE O*</t>
  </si>
  <si>
    <t>06/13 - 08/12/22</t>
  </si>
  <si>
    <t>RUSHING, DYLAN</t>
  </si>
  <si>
    <t>SHIBLES, TIMOTHY *</t>
  </si>
  <si>
    <t>SLOAN, CHARLES *</t>
  </si>
  <si>
    <t>07/10 - 07/26/22</t>
  </si>
  <si>
    <t>VALENTIN, VINCENT *</t>
  </si>
  <si>
    <t>Taxable Total</t>
  </si>
  <si>
    <t>Non Tax. Total</t>
  </si>
  <si>
    <t>Corporate Total</t>
  </si>
  <si>
    <t>FICA Total</t>
  </si>
  <si>
    <t>Medi Total</t>
  </si>
  <si>
    <t>FUI Total</t>
  </si>
  <si>
    <t>SUI Total</t>
  </si>
  <si>
    <t>W/C Total</t>
  </si>
  <si>
    <t>PH&amp;W Total</t>
  </si>
  <si>
    <t>Vac/Hol Total</t>
  </si>
  <si>
    <t>Other Total</t>
  </si>
  <si>
    <t>Hand Total</t>
  </si>
  <si>
    <t>Fringes Total</t>
  </si>
  <si>
    <t>Note: Anyone who's CAPS payment is not finalized is subject to change. As of 9/22/22, this payroll total only includes the information that has been submitted thus far and also includes estimates.</t>
  </si>
  <si>
    <t>Note: Sievey and Carolyn worked additional hours outside of Art Department. Their payroll reflects Art Department's estimate and contribution.</t>
  </si>
  <si>
    <t>Ross Purchase</t>
  </si>
  <si>
    <t>https://drive.google.com/file/d/1sg9hrrvDdLn1n42eCinizsVRdv-7eQiw/view?usp=sharing</t>
  </si>
  <si>
    <t>Ross Refund</t>
  </si>
  <si>
    <t>Ryder Rental</t>
  </si>
  <si>
    <t>First Week Deposit</t>
  </si>
  <si>
    <t>Weekly Rental</t>
  </si>
  <si>
    <t>Daily Rental</t>
  </si>
  <si>
    <t>Mileage Rate (Per Mile)</t>
  </si>
  <si>
    <t>Emission Fee (Daily)</t>
  </si>
  <si>
    <t>Rental Agreement</t>
  </si>
  <si>
    <t>Truck rental</t>
  </si>
  <si>
    <t>$0.1900</t>
  </si>
  <si>
    <t>$2.00</t>
  </si>
  <si>
    <t>https://drive.google.com/file/d/1qJ1gYBwT36wZ0vgl7tF_k5rXzqi1PFHw/view?usp=sharing</t>
  </si>
  <si>
    <t>First Week</t>
  </si>
  <si>
    <t>Additional Weeks Rented</t>
  </si>
  <si>
    <t>Days Rented</t>
  </si>
  <si>
    <t>Miles Traveled</t>
  </si>
  <si>
    <t>Total Days</t>
  </si>
  <si>
    <t>Weekly Rental Total</t>
  </si>
  <si>
    <t>Daily Rental Total</t>
  </si>
  <si>
    <t>Mileage Expense Total</t>
  </si>
  <si>
    <t>Emission Fee Total</t>
  </si>
  <si>
    <t>Scotchman Purchases</t>
  </si>
  <si>
    <t>Diesel fuel for truck</t>
  </si>
  <si>
    <t>https://drive.google.com/file/d/1xoXv7SAYrAdDqnz_-d3ThCXwn6e12DDH/view?usp=sharing</t>
  </si>
  <si>
    <t>https://drive.google.com/file/d/194_0vuVQcAglfT0TJn6WjuF6hptOpWh-/view?usp=sharing</t>
  </si>
  <si>
    <t>Shell Purchase</t>
  </si>
  <si>
    <t>Gas</t>
  </si>
  <si>
    <t>https://drive.google.com/file/d/1PuN9vey5Y9g6K1JISDKa9mQuhnOJ4oQ5/view?usp=sharing</t>
  </si>
  <si>
    <t>Sherwin Williams Purchase</t>
  </si>
  <si>
    <t>https://drive.google.com/file/d/16_GRygNRTVDWQiQXRe1TgkiWAr2pUEeX/view?usp=sharing</t>
  </si>
  <si>
    <t>Southeast Props Rental</t>
  </si>
  <si>
    <t>Set dec rental</t>
  </si>
  <si>
    <t>https://drive.google.com/file/d/1y8_XKhk9FLaoC-ijWpm0T20H9tOkI4FI/view?usp=sharing</t>
  </si>
  <si>
    <t>Staples Purchases</t>
  </si>
  <si>
    <t>P-Card distribution materials</t>
  </si>
  <si>
    <t>https://drive.google.com/file/d/14n5BzpkwdhWIarINMNokcjawKQl0eU7o/view?usp=sharing</t>
  </si>
  <si>
    <t>Xerox journals</t>
  </si>
  <si>
    <t>https://drive.google.com/file/d/1Qh8oJxu9loojLXIFK1-Gt-NSEwIYVQ2N/view?usp=sharing</t>
  </si>
  <si>
    <t>https://drive.google.com/file/d/1Bvh_JNcFMLZj-G_9KdPIelipcpmIMj6m/view?usp=sharing</t>
  </si>
  <si>
    <t>Starbucks Purchases</t>
  </si>
  <si>
    <t>Drinks for crew</t>
  </si>
  <si>
    <t>https://drive.google.com/file/d/13RDemz8EzVwBOdI25T2-WAHwQq9-Ua-j/view?usp=sharing</t>
  </si>
  <si>
    <t>https://drive.google.com/file/d/18W5XoO5vuwdOIr45ruJNab-KcuKiIz5T/view?usp=sharing</t>
  </si>
  <si>
    <t>Subway Purchases</t>
  </si>
  <si>
    <t>https://drive.google.com/file/d/1IxYUL2I03yDaLIvcZLl6Qp-qub1i6l9C/view?usp=sharing</t>
  </si>
  <si>
    <t>https://drive.google.com/file/d/1mf6ertB1p8lxP0RqT4Tzb953fup7D8bJ/view?usp=sharing</t>
  </si>
  <si>
    <t>Sunset Lighting &amp; Grip</t>
  </si>
  <si>
    <t>Art Dept equipment rental</t>
  </si>
  <si>
    <t>7/9 - 7/22</t>
  </si>
  <si>
    <t>https://drive.google.com/file/d/1oKdfsSC-D_AjlNnJh-9kueqGTVCQNiYI/view?usp=sharing</t>
  </si>
  <si>
    <t>7/23 - 8/12</t>
  </si>
  <si>
    <t>https://drive.google.com/file/d/19ZlbLkQyCKCEbwBqK2Qc4s9dOZYTzqRP/view?usp=sharing</t>
  </si>
  <si>
    <t xml:space="preserve">Art Dept lost equipment </t>
  </si>
  <si>
    <t>Target Purchases</t>
  </si>
  <si>
    <t>Health, beauty, and office supplies</t>
  </si>
  <si>
    <t>https://drive.google.com/file/d/1AG6lPeb6Z7lU17TPlGQVcuVze--uTsBH/view?usp=sharing</t>
  </si>
  <si>
    <t>House decor</t>
  </si>
  <si>
    <t>https://drive.google.com/file/d/1DFvSR1fsVtuS4yWFVh7YWowB3Bc1mvTg/view?usp=sharing</t>
  </si>
  <si>
    <t>Curtain rods and steamers</t>
  </si>
  <si>
    <t>https://drive.google.com/file/d/1hzV6Wxt75FAkQhrZe7R367MNQSsCP_gY/view?usp=sharing</t>
  </si>
  <si>
    <t>Lampshades</t>
  </si>
  <si>
    <t>https://drive.google.com/file/d/12frmkLO_nHmhXmFDDTP8lqfJgqzR4msn/view?usp=sharing</t>
  </si>
  <si>
    <t>Paint</t>
  </si>
  <si>
    <t>https://drive.google.com/file/d/11caO1M6mz8m1owtx8m6abagg1cwpXJk6/view?usp=sharing</t>
  </si>
  <si>
    <t>Hannah furniture</t>
  </si>
  <si>
    <t>https://drive.google.com/file/d/1UqnKVX4LsVJX41rQXhF7neMDY69IHmQK/view?usp=sharing</t>
  </si>
  <si>
    <t>Bedroom decor</t>
  </si>
  <si>
    <t>https://drive.google.com/file/d/1F2IPe4FCRMIqM0H5K7bOdwSMD0_urbEa/view?usp=sharing</t>
  </si>
  <si>
    <t>Towel set and glue</t>
  </si>
  <si>
    <t>https://drive.google.com/file/d/1A72ZA3TdIc06c64vR0oWiplicsZXuUIY/view?usp=sharing</t>
  </si>
  <si>
    <t>Beauty products set dec</t>
  </si>
  <si>
    <t>https://drive.google.com/file/d/1wo1cBnya6OWqHLVgPHrzWbsQ1fQCFpm8/view?usp=sharing</t>
  </si>
  <si>
    <t>Misc house decor</t>
  </si>
  <si>
    <t>https://drive.google.com/file/d/1_wyxzOE_nICfEI-iWiIegoml40_ic-Z8/view?usp=sharing</t>
  </si>
  <si>
    <t>Misc housewares and decor</t>
  </si>
  <si>
    <t>https://drive.google.com/file/d/1rdOgpQkRcYSCe4uGoeZN9AolP1Zq7r5G/view?usp=sharing</t>
  </si>
  <si>
    <t>Misc home products</t>
  </si>
  <si>
    <t>https://drive.google.com/file/d/1NisBJviX28CDx2ZJSp1zbYuzdqP0amw6/view?usp=sharing</t>
  </si>
  <si>
    <t>Misc house items</t>
  </si>
  <si>
    <t>https://drive.google.com/file/d/1XEbrGnkB2t9qL1gIR8Ak-o0b0_C_hj_r/view?usp=sharing</t>
  </si>
  <si>
    <t>Glasses and drinkware</t>
  </si>
  <si>
    <t>https://drive.google.com/file/d/1ewsPHAzpvycPAigV-VotpA5JnBqAQid0/view?usp=sharing</t>
  </si>
  <si>
    <t>Misc set dec and hardware</t>
  </si>
  <si>
    <t>https://drive.google.com/file/d/1gbvpvwG56IQfx7oHu-dgZ1U9OMyDsyCG/view?usp=sharing</t>
  </si>
  <si>
    <t>https://drive.google.com/file/d/1CKpdBAtO4Joq6vwXGDrq9SX1eQJBV65H/view?usp=sharing</t>
  </si>
  <si>
    <t>https://drive.google.com/file/d/1TjDIb3U1eCzW347uJNDPVvvZI4Wnzl99/view?usp=sharing</t>
  </si>
  <si>
    <t>https://drive.google.com/file/d/1HMc3NY-vUTL4yHt0CcSUI-FHtNGwMeXt/view?usp=sharing</t>
  </si>
  <si>
    <t>2373</t>
  </si>
  <si>
    <t>https://drive.google.com/file/d/1yZ1z-gZBpZPUMPrMuEJhYrxaM19q25Az/view?usp=sharing</t>
  </si>
  <si>
    <t>Target Refunds</t>
  </si>
  <si>
    <t>Bath towels and rug return</t>
  </si>
  <si>
    <t>https://drive.google.com/file/d/1jvTVyHM4WI0fB4ENrW_BhPLmtxiM9YPv/view?usp=sharing</t>
  </si>
  <si>
    <t>Misc set dec returns</t>
  </si>
  <si>
    <t>https://drive.google.com/file/d/1DA5Mx9iwUXWLnmmlizdcdtnxnkN_4p8X/view?usp=sharing</t>
  </si>
  <si>
    <t>Tension rod return</t>
  </si>
  <si>
    <t>https://drive.google.com/file/d/1lWNRpFq24dczHNlHVzi3ucwzYpEES3Hg/view?usp=sharing</t>
  </si>
  <si>
    <t>Curtain panels, rods, misc returns</t>
  </si>
  <si>
    <t>https://drive.google.com/file/d/1QF1lqodJ4ddOewKH9iu2qfDOWWBvy3Vq/view?usp=sharing</t>
  </si>
  <si>
    <t>End table return</t>
  </si>
  <si>
    <t>https://drive.google.com/file/d/1vCweL3YwgS3YwGgtU4EWKM7QPZ-KoApJ/view?usp=sharing</t>
  </si>
  <si>
    <t>Ottoman return</t>
  </si>
  <si>
    <t>https://drive.google.com/file/d/1Xugne0ORCWg5KImkT64OPsDNDoeFO0Hb/view?usp=sharing</t>
  </si>
  <si>
    <t>Bed frame return</t>
  </si>
  <si>
    <t>https://drive.google.com/file/d/13xbPM11WREAi_h_yyE-351kzKbb7SgV9/view?usp=sharing</t>
  </si>
  <si>
    <t>L desk return</t>
  </si>
  <si>
    <t>https://drive.google.com/file/d/1WmmfXBmlzX1U7I_SdjDkyDDOvNLXOOfm/view?usp=sharing</t>
  </si>
  <si>
    <t>Sofa return</t>
  </si>
  <si>
    <t>https://drive.google.com/file/d/1c7YKgbBwuDe-vcMJB-4zeFmi58bvF5JZ/view?usp=sharing</t>
  </si>
  <si>
    <t>Vanity return</t>
  </si>
  <si>
    <t>https://drive.google.com/file/d/1dj0oAlvs31xoSiprQBYST2MsAFNKBQcS/view?usp=sharing</t>
  </si>
  <si>
    <t>https://drive.google.com/file/d/1MhYg2iVGpgUdomRV0BHn9UwbDS_Hna4Z/view?usp=sharing</t>
  </si>
  <si>
    <t>https://drive.google.com/file/d/1bOQrsGE44rqt0E-EPrqxdBQqwbNzylSq/view?usp=sharing</t>
  </si>
  <si>
    <t>https://drive.google.com/file/d/1bNLzZqikcu_cCssIDgMkVEKtIk9fYvMW/view?usp=sharing</t>
  </si>
  <si>
    <t>https://drive.google.com/file/d/11nLU8XCpgfO-G_yLC629rFwQ0LXDnZTP/view?usp=sharing</t>
  </si>
  <si>
    <t>The Fork n Cork Purchase</t>
  </si>
  <si>
    <t>https://drive.google.com/file/d/1lr_bd6KnENB5-R7kvcFUzqgns9Q1IYyj/view?usp=sharing</t>
  </si>
  <si>
    <t>The Italian Gourmet Market Purchase</t>
  </si>
  <si>
    <t>https://drive.google.com/file/d/1FSXjoIvcUc2WRcGEW1q8O79kPS005Sqt/view?usp=sharing</t>
  </si>
  <si>
    <t>The Ivy Cottage Purchases</t>
  </si>
  <si>
    <t>Bench</t>
  </si>
  <si>
    <t>https://drive.google.com/file/d/1Y0kZtOJ5e6S-7RcRflcB5von0yAM8Kt2/view?usp=sharing</t>
  </si>
  <si>
    <t>Baby crib</t>
  </si>
  <si>
    <t>https://drive.google.com/file/d/1XFMDRJ-ObTA8Zdvc_iancOQuSQ4vVsvU/view?usp=sharing</t>
  </si>
  <si>
    <t>Pillows and picture frame</t>
  </si>
  <si>
    <t>https://drive.google.com/file/d/1y8YT9dU3lZJelkMata00PdhRGG1h5rVU/view?usp=sharing</t>
  </si>
  <si>
    <t>Side table</t>
  </si>
  <si>
    <t>https://drive.google.com/file/d/1pUT6oJJbHtDS8gwq8TNvRU2HWhSctq0M/view?usp=sharing</t>
  </si>
  <si>
    <t>The Mannequin Gallery Purchase</t>
  </si>
  <si>
    <t>Mannequin rental</t>
  </si>
  <si>
    <t>https://drive.google.com/file/d/1Wc5kIu7-wIPHe5fR9Yj150HjCV7z7j3z/view?usp=sharing</t>
  </si>
  <si>
    <t>The Pilot House Purchase</t>
  </si>
  <si>
    <t>https://drive.google.com/file/d/1uL5m_DyeVgyxVnhsWZyFCZxXClVmQFdy/view?usp=sharing</t>
  </si>
  <si>
    <t>The Plant Place Purchase</t>
  </si>
  <si>
    <t>Plants</t>
  </si>
  <si>
    <t>https://drive.google.com/file/d/1U3iZfHJ7zcIiUy2whhpaRrPGKRe9U1hF/view?usp=sharing</t>
  </si>
  <si>
    <t>The Salvation Army Purchase</t>
  </si>
  <si>
    <t>https://drive.google.com/file/d/1md2pTAPuXMlw6sRAvDwTXup0VxYHkgNv/view?usp=sharing</t>
  </si>
  <si>
    <t>The Shop Company Purchase</t>
  </si>
  <si>
    <t>Dress forms</t>
  </si>
  <si>
    <t>https://drive.google.com/file/d/1t2O7boK-HO6lxqJjv2DyqiiH7b1UsCl7/view?usp=sharing</t>
  </si>
  <si>
    <t>The Shop Company Refund</t>
  </si>
  <si>
    <t>Full body dress form</t>
  </si>
  <si>
    <t>https://drive.google.com/file/d/1Q9srMIqzHsPbSTsodKsK7i0mlRI_VfqZ/view?usp=sharing</t>
  </si>
  <si>
    <t>3 dress forms Facebook Market</t>
  </si>
  <si>
    <t>The UPS Store Purchases</t>
  </si>
  <si>
    <t>https://drive.google.com/file/d/1XndZYbeNOTE1hk6u5tUjcca_PHUgWjsJ/view?usp=sharing</t>
  </si>
  <si>
    <t>PennyBun Shipment</t>
  </si>
  <si>
    <t>https://drive.google.com/file/d/1Fr4JpHhz0jCq5m1OWzqvA_2ByaDFhue2/view?usp=sharing</t>
  </si>
  <si>
    <t>ISS Shipment</t>
  </si>
  <si>
    <t>https://drive.google.com/file/d/1OU8zCIbCKevSwvsto-TyrEP-tTprFtEU/view?usp=sharing</t>
  </si>
  <si>
    <t>A-1 Medical Shipment</t>
  </si>
  <si>
    <t>https://drive.google.com/file/d/1vICBYeMycHoJqQoueKm8Fjp5FhY_HlxV/view?usp=sharing</t>
  </si>
  <si>
    <t>Anna Shipment</t>
  </si>
  <si>
    <t>https://drive.google.com/file/d/1ZiYam_zQxeQku_MqWlvaDHoFk6Q_ztym/view?usp=sharing</t>
  </si>
  <si>
    <t>The Wherehouse Purchases</t>
  </si>
  <si>
    <t>Lamps, tables, and chairs</t>
  </si>
  <si>
    <t>https://drive.google.com/file/d/10C8MWHIpN-EDoWkXzpoNIscJdTIKDwGX/view?usp=sharing</t>
  </si>
  <si>
    <t>Ladder</t>
  </si>
  <si>
    <t>https://drive.google.com/file/d/1LS7zEGWZ2ooO7ev_utX0D9W3yOB9LKBF/view?usp=sharing</t>
  </si>
  <si>
    <t>TJ Maxx Purchases</t>
  </si>
  <si>
    <t>Wine glasses</t>
  </si>
  <si>
    <t>https://drive.google.com/file/d/1CN5pGcAjLGmHu-Jxaj8uBFxuPzjXbgcg/view?usp=sharing</t>
  </si>
  <si>
    <t>Total Wine Purchases</t>
  </si>
  <si>
    <t>Wine and glasses</t>
  </si>
  <si>
    <t>https://drive.google.com/file/d/1FT1l8aIcd49cEq3G9UDwKky-m3Hqy0Fm/view?usp=sharing</t>
  </si>
  <si>
    <t>Prop wine</t>
  </si>
  <si>
    <t>https://drive.google.com/file/d/1Rxrsh4LkQAwXAxkSc42fpWgEYQLU3mkD/view?usp=sharing</t>
  </si>
  <si>
    <t>Urban Outfitters Purchases</t>
  </si>
  <si>
    <t>10x blue swan paper</t>
  </si>
  <si>
    <t>https://drive.google.com/file/d/1pVZTdZb80Idd4tij0m0ov7KQYo9MmlmB/view?usp=sharing</t>
  </si>
  <si>
    <t>https://drive.google.com/file/d/1a5kI8naFtrS5Pv0VyF8M4_cQBmBrdkb1/view?usp=sharing</t>
  </si>
  <si>
    <t>Curtains and wallpaper</t>
  </si>
  <si>
    <t>https://drive.google.com/file/d/1EAYqQ0tDkoO4xfJbIkUnFCfLvezP5moD/view?usp=sharing</t>
  </si>
  <si>
    <t>Urban Outfitters Refunds</t>
  </si>
  <si>
    <t>Curtains and wallpaper return</t>
  </si>
  <si>
    <t>https://drive.google.com/file/d/1Cc5dxvimywKlWDrWKEZdiNBFrdOq9wLS/view?usp=sharing</t>
  </si>
  <si>
    <t>Venmo Purchase</t>
  </si>
  <si>
    <t>Drafting table</t>
  </si>
  <si>
    <t>Bank 7572</t>
  </si>
  <si>
    <t>https://drive.google.com/file/d/1PyTLjjUI1ILpuWCYfiDjAGSKEXmQ3TwO/view?usp=sharing</t>
  </si>
  <si>
    <t>Vintage Values Purchases</t>
  </si>
  <si>
    <t>https://drive.google.com/file/d/18dk7rLOmzDIv42DjNleCaLcAaDfM8y8H/view?usp=sharing</t>
  </si>
  <si>
    <t>https://drive.google.com/file/d/1S7whq1nvNszy2pVydf7K9n5S-LKQ_KWQ/view?usp=sharing</t>
  </si>
  <si>
    <t>Books and clothing</t>
  </si>
  <si>
    <t>https://drive.google.com/file/d/1rfKS0vHcSDQ2TRn2icBu_pcW3NVnbc73/view?usp=sharing</t>
  </si>
  <si>
    <t>Wall decor and misc set dec</t>
  </si>
  <si>
    <t>https://drive.google.com/file/d/1wCvlmRrKMZakZNuUQj5-kPnwP9FKYtJ6/view?usp=sharing</t>
  </si>
  <si>
    <t>Walgreens Purchases</t>
  </si>
  <si>
    <t>Photos</t>
  </si>
  <si>
    <t>https://drive.google.com/file/d/1CDVityUvqbWfHeaJ1Xvpn0DJiXej3rUo/view?usp=sharing</t>
  </si>
  <si>
    <t>https://drive.google.com/file/d/1Y989RTEu3F3hPPKj82WtVDcth58ZvFIp/view?usp=sharing</t>
  </si>
  <si>
    <t>https://drive.google.com/file/d/1rVtkHLRtD05QHnqJQpRAIT85uDWiDDQ1/view?usp=sharing</t>
  </si>
  <si>
    <t>Walmart Purchases</t>
  </si>
  <si>
    <t>Medical supplies, misc. props</t>
  </si>
  <si>
    <t>https://drive.google.com/file/d/14Dfbjc-rtjJuW1jT9M8i9M957Pm0QdTE/view?usp=sharing</t>
  </si>
  <si>
    <t>Truck materials</t>
  </si>
  <si>
    <t>https://drive.google.com/file/d/15MHPskTph4CD-8pTi3aDvonGl5dWhy9e/view?usp=sharing</t>
  </si>
  <si>
    <t>Food and drinks for crew</t>
  </si>
  <si>
    <t>https://drive.google.com/file/d/1ejL_TqS0hYmegoRczgEU17LQARElePUu/view?usp=sharing</t>
  </si>
  <si>
    <t>Padlocks</t>
  </si>
  <si>
    <t>https://drive.google.com/file/d/1s7ZXSDINZBT7Z2sUuL0uZ6zjyAUFTQTz/view?usp=sharing</t>
  </si>
  <si>
    <t>First aid kit</t>
  </si>
  <si>
    <t>https://drive.google.com/file/d/1XtWZqsu6hdN9Vx9BKhRR3irMVc2dTMSl/view?usp=sharing</t>
  </si>
  <si>
    <t>Folder, journal, labels</t>
  </si>
  <si>
    <t>https://drive.google.com/file/d/14AHIzDVWBnpOqWLNu66gzpIPO8pWIUWa/view?usp=sharing</t>
  </si>
  <si>
    <t>Ice and supply for crew</t>
  </si>
  <si>
    <t>https://drive.google.com/file/d/1sK7Q5jkhCgvL2i_Aw2CaGTVQPfgiYBgk/view?usp=sharing</t>
  </si>
  <si>
    <t>Vaccuum, trash can, tape</t>
  </si>
  <si>
    <t>https://drive.google.com/file/d/1lXnK4l2FtWfQQu6jUH_bcRxQd5z87jwo/view?usp=sharing</t>
  </si>
  <si>
    <t>Packing tape</t>
  </si>
  <si>
    <t>https://drive.google.com/file/d/1PaYtLS_3ce44CakNpuLVpa_dHKpxpLVg/view?usp=sharing</t>
  </si>
  <si>
    <t>Cleaning supplies</t>
  </si>
  <si>
    <t>https://drive.google.com/file/d/1gsKRAS0Gv770yLnO3cGybEfCZyFUvpuG/view?usp=sharing</t>
  </si>
  <si>
    <t>Paint and rubbing alcohol</t>
  </si>
  <si>
    <t>https://drive.google.com/file/d/1kvzo11Ooq-FIwAM32A3bD-14jn7x8cGA/view?usp=sharing</t>
  </si>
  <si>
    <t>https://drive.google.com/file/d/1bgGDfNfVmXUANswSv5GCudWE9EvnMk_R/view?usp=sharing</t>
  </si>
  <si>
    <t>Food coloring and gel</t>
  </si>
  <si>
    <t>https://drive.google.com/file/d/1oRT_AlYPSRDjvhJtR_QBsIXrHwpC-gpb/view?usp=sharing</t>
  </si>
  <si>
    <t>Snacks for crew</t>
  </si>
  <si>
    <t>https://drive.google.com/file/d/1D8JdH_rliUisPEnRw1hB2ynCWFXbiKPA/view?usp=sharing</t>
  </si>
  <si>
    <t>Steamer and clipboard</t>
  </si>
  <si>
    <t>https://drive.google.com/file/d/1-JGouzTNELKoRmeIC7Rdmr53KbGemJWI/view?usp=sharing</t>
  </si>
  <si>
    <t>Curtains and pins</t>
  </si>
  <si>
    <t>https://drive.google.com/file/d/16C9b20_uauuQ5xY0HStjYaSKICrAuaQv/view?usp=sharing</t>
  </si>
  <si>
    <t>Hard drive and adapter</t>
  </si>
  <si>
    <t>https://drive.google.com/file/d/1SrhfsNpGaEBaO5YbG8wy4iitxho3Jkjs/view?usp=sharing</t>
  </si>
  <si>
    <t>https://drive.google.com/file/d/1vCY60OxyX4XbwJgJdaOZGO0uEf06Hjhr/view?usp=sharing</t>
  </si>
  <si>
    <t>Lights, candles, kitchen supplies</t>
  </si>
  <si>
    <t>https://drive.google.com/file/d/1NHbZ8BUcCNLhN4DmPmFXUpth1kSmKngM/view?usp=sharing</t>
  </si>
  <si>
    <t>Fruits, rods, misc.</t>
  </si>
  <si>
    <t>https://drive.google.com/file/d/1fJdEYiPcXaBk4UShYXaC_h6k9bzh23YZ/view?usp=sharing</t>
  </si>
  <si>
    <t>https://drive.google.com/file/d/1Yt0W7AqcP-vlxtgrV5ECP66f8TD3phn9/view?usp=sharing</t>
  </si>
  <si>
    <t>Swing gang supplies</t>
  </si>
  <si>
    <t>https://drive.google.com/file/d/1TS0h_uV9-44B7Q-NFFaIRjSOZOgp1bEM/view?usp=sharing</t>
  </si>
  <si>
    <t>Wayfair Purchases</t>
  </si>
  <si>
    <t>https://drive.google.com/file/d/1_uZTSYQcbmvIOPZfAfScdNoPdz03yhge/view?usp=sharing</t>
  </si>
  <si>
    <t>10' rug</t>
  </si>
  <si>
    <t>https://drive.google.com/file/d/1DNFCRNL3bKSzAF6ByG_5n0rRZ-klOAt6/view?usp=sharing</t>
  </si>
  <si>
    <t>Armoire and lamp</t>
  </si>
  <si>
    <t>https://drive.google.com/file/d/1BS6_yVEgp_6NQKRGc5PtM4R08so7FcT4/view?usp=sharing</t>
  </si>
  <si>
    <t>Wayfair Refunds</t>
  </si>
  <si>
    <t>1 shop table return</t>
  </si>
  <si>
    <t>https://drive.google.com/file/d/1t6OoeSd04WvUm2Xev7PWwxDpHZzTc_2K/view?usp=sharing</t>
  </si>
  <si>
    <t>Whole Foods Purchases</t>
  </si>
  <si>
    <t>https://drive.google.com/file/d/1ljGzXnmFCSml6hahR60W47qBgkHygret/view?usp=sharing</t>
  </si>
  <si>
    <t>https://drive.google.com/file/d/1afcdm61hz2uao1k_fsOAr2W7HCDpEOiC/view?usp=sharing</t>
  </si>
  <si>
    <t>World Market Purchase</t>
  </si>
  <si>
    <t>Cutting boards</t>
  </si>
  <si>
    <t>https://drive.google.com/file/d/1W5Lsk-TCX5RFiFsa15ueWXZw3w8MHDTQ/view?usp=sharing</t>
  </si>
  <si>
    <t>Zara Purchase</t>
  </si>
  <si>
    <t>Cristean set dec dresses</t>
  </si>
  <si>
    <t>https://drive.google.com/file/d/1ywV7m2JIDK0ZGm-1SiGqjUUHccwyXrpK/view?usp=sharing</t>
  </si>
  <si>
    <t>Zara Refund</t>
  </si>
  <si>
    <t>Cristean set dec dresses return</t>
  </si>
  <si>
    <t>https://drive.google.com/file/d/1n1Pezce9XwaB_TAAJwE6D2oQEUXcC98D/view?usp=sharing</t>
  </si>
  <si>
    <t>Zelle Transactions</t>
  </si>
  <si>
    <t>Plant stand for Cristean set</t>
  </si>
  <si>
    <t>https://drive.google.com/file/d/1vORnjbu_lXzGo-hUzKEdeZlJMdNIo3px/view?usp=sharing</t>
  </si>
  <si>
    <t>Suzanne car detailing</t>
  </si>
  <si>
    <t>https://drive.google.com/file/d/1g9RHI_WAi9yZKA9-2P8emXZ1Ckz6VWIx/view?usp=sharing</t>
  </si>
  <si>
    <t>Suzanne Harris Teeter</t>
  </si>
  <si>
    <t>https://drive.google.com/file/d/14Hen0_P2fT5jOsJlxjm7LiVtUduViJGA/view?usp=sharing</t>
  </si>
  <si>
    <t>Note: The numbers highlighted above refer to Suzanne's personal card. Upon receiving her payroll invoice and reimbursements, make sure to not include the same charge twice.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</si>
</sst>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&quot;$&quot;#,##0.00"/>
    <numFmt numFmtId="165" formatCode="m/d/yy"/>
    <numFmt numFmtId="166" formatCode="&quot;$&quot;#,##0"/>
    <numFmt numFmtId="167" formatCode="&quot;$&quot;#,##0.000"/>
  </numFmts>
  <fonts count="24">
    <font>
      <sz val="10.0"/>
      <color rgb="FF000000"/>
      <name val="Arial"/>
      <scheme val="minor"/>
    </font>
    <font>
      <b/>
      <sz val="14.0"/>
      <color theme="1"/>
      <name val="Arial"/>
      <scheme val="minor"/>
    </font>
    <font>
      <b/>
      <sz val="18.0"/>
      <color theme="1"/>
      <name val="Arial"/>
      <scheme val="minor"/>
    </font>
    <font/>
    <font>
      <color theme="1"/>
      <name val="Arial"/>
      <scheme val="minor"/>
    </font>
    <font>
      <b/>
      <color theme="1"/>
      <name val="Arial"/>
      <scheme val="minor"/>
    </font>
    <font>
      <color theme="1"/>
      <name val="Arial"/>
    </font>
    <font>
      <u/>
      <color rgb="FF0000FF"/>
    </font>
    <font>
      <b/>
      <color theme="1"/>
      <name val="Arial"/>
    </font>
    <font>
      <u/>
      <color rgb="FF0000FF"/>
    </font>
    <font>
      <u/>
      <color rgb="FF0000FF"/>
    </font>
    <font>
      <u/>
      <color rgb="FF1155CC"/>
      <name val="Arial"/>
    </font>
    <font>
      <u/>
      <color rgb="FF1155CC"/>
      <name val="Arial"/>
    </font>
    <font>
      <u/>
      <color rgb="FF0000FF"/>
    </font>
    <font>
      <u/>
      <sz val="10.0"/>
      <color rgb="FF1155CC"/>
      <name val="&quot;Amazon Ember&quot;"/>
    </font>
    <font>
      <u/>
      <color rgb="FF0000FF"/>
    </font>
    <font>
      <u/>
      <color rgb="FF1155CC"/>
      <name val="Arial"/>
    </font>
    <font>
      <u/>
      <color rgb="FF1155CC"/>
      <name val="Arial"/>
    </font>
    <font>
      <b/>
      <color rgb="FF000000"/>
      <name val="Arial"/>
    </font>
    <font>
      <color rgb="FF000000"/>
      <name val="Arial"/>
    </font>
    <font>
      <u/>
      <color rgb="FF0000FF"/>
    </font>
    <font>
      <u/>
      <color rgb="FF0000FF"/>
      <name val="Arial"/>
    </font>
    <font>
      <u/>
      <color rgb="FF0000FF"/>
      <name val="Arial"/>
    </font>
    <font>
      <u/>
      <color rgb="FF0000FF"/>
      <name val="Arial"/>
    </font>
  </fonts>
  <fills count="9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B4A7D6"/>
        <bgColor rgb="FFB4A7D6"/>
      </patternFill>
    </fill>
    <fill>
      <patternFill patternType="solid">
        <fgColor rgb="FFFFE599"/>
        <bgColor rgb="FFFFE599"/>
      </patternFill>
    </fill>
    <fill>
      <patternFill patternType="solid">
        <fgColor rgb="FFB6D7A8"/>
        <bgColor rgb="FFB6D7A8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16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</borders>
  <cellStyleXfs count="1">
    <xf borderId="0" fillId="0" fontId="0" numFmtId="0" applyAlignment="1" applyFont="1"/>
  </cellStyleXfs>
  <cellXfs count="15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0" fontId="2" numFmtId="0" xfId="0" applyAlignment="1" applyBorder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7" fillId="0" fontId="3" numFmtId="0" xfId="0" applyBorder="1" applyFont="1"/>
    <xf borderId="8" fillId="0" fontId="3" numFmtId="0" xfId="0" applyBorder="1" applyFont="1"/>
    <xf borderId="9" fillId="0" fontId="1" numFmtId="0" xfId="0" applyAlignment="1" applyBorder="1" applyFont="1">
      <alignment horizontal="center" readingOrder="0" vertical="center"/>
    </xf>
    <xf borderId="10" fillId="0" fontId="3" numFmtId="0" xfId="0" applyBorder="1" applyFont="1"/>
    <xf borderId="0" fillId="0" fontId="4" numFmtId="0" xfId="0" applyAlignment="1" applyFont="1">
      <alignment horizontal="center" readingOrder="0"/>
    </xf>
    <xf borderId="11" fillId="0" fontId="4" numFmtId="0" xfId="0" applyAlignment="1" applyBorder="1" applyFont="1">
      <alignment horizontal="center" readingOrder="0" vertical="center"/>
    </xf>
    <xf borderId="11" fillId="0" fontId="4" numFmtId="164" xfId="0" applyAlignment="1" applyBorder="1" applyFont="1" applyNumberFormat="1">
      <alignment horizontal="center" readingOrder="0" vertical="center"/>
    </xf>
    <xf borderId="11" fillId="0" fontId="4" numFmtId="164" xfId="0" applyAlignment="1" applyBorder="1" applyFont="1" applyNumberFormat="1">
      <alignment horizontal="center" vertical="center"/>
    </xf>
    <xf borderId="0" fillId="0" fontId="4" numFmtId="0" xfId="0" applyAlignment="1" applyFont="1">
      <alignment horizontal="left"/>
    </xf>
    <xf borderId="0" fillId="0" fontId="4" numFmtId="0" xfId="0" applyAlignment="1" applyFont="1">
      <alignment horizontal="center"/>
    </xf>
    <xf borderId="0" fillId="0" fontId="5" numFmtId="0" xfId="0" applyAlignment="1" applyFont="1">
      <alignment horizontal="center" readingOrder="0"/>
    </xf>
    <xf borderId="11" fillId="0" fontId="4" numFmtId="0" xfId="0" applyAlignment="1" applyBorder="1" applyFont="1">
      <alignment horizontal="center" readingOrder="0" vertical="center"/>
    </xf>
    <xf borderId="11" fillId="0" fontId="4" numFmtId="0" xfId="0" applyAlignment="1" applyBorder="1" applyFont="1">
      <alignment horizontal="center" readingOrder="0"/>
    </xf>
    <xf borderId="11" fillId="0" fontId="4" numFmtId="164" xfId="0" applyAlignment="1" applyBorder="1" applyFont="1" applyNumberFormat="1">
      <alignment horizontal="center" readingOrder="0"/>
    </xf>
    <xf borderId="11" fillId="0" fontId="4" numFmtId="164" xfId="0" applyAlignment="1" applyBorder="1" applyFont="1" applyNumberFormat="1">
      <alignment horizontal="center"/>
    </xf>
    <xf borderId="11" fillId="0" fontId="4" numFmtId="164" xfId="0" applyAlignment="1" applyBorder="1" applyFont="1" applyNumberFormat="1">
      <alignment horizontal="center" readingOrder="0"/>
    </xf>
    <xf borderId="11" fillId="0" fontId="6" numFmtId="0" xfId="0" applyAlignment="1" applyBorder="1" applyFont="1">
      <alignment horizontal="center" readingOrder="0" vertical="bottom"/>
    </xf>
    <xf borderId="11" fillId="0" fontId="6" numFmtId="0" xfId="0" applyAlignment="1" applyBorder="1" applyFont="1">
      <alignment horizontal="center" vertical="bottom"/>
    </xf>
    <xf borderId="11" fillId="0" fontId="5" numFmtId="0" xfId="0" applyAlignment="1" applyBorder="1" applyFont="1">
      <alignment horizontal="center" readingOrder="0"/>
    </xf>
    <xf borderId="11" fillId="2" fontId="5" numFmtId="0" xfId="0" applyAlignment="1" applyBorder="1" applyFill="1" applyFont="1">
      <alignment horizontal="center" readingOrder="0" vertical="center"/>
    </xf>
    <xf borderId="11" fillId="2" fontId="4" numFmtId="164" xfId="0" applyAlignment="1" applyBorder="1" applyFont="1" applyNumberFormat="1">
      <alignment horizontal="center"/>
    </xf>
    <xf borderId="12" fillId="0" fontId="5" numFmtId="0" xfId="0" applyAlignment="1" applyBorder="1" applyFont="1">
      <alignment horizontal="center" readingOrder="0"/>
    </xf>
    <xf borderId="13" fillId="0" fontId="3" numFmtId="0" xfId="0" applyBorder="1" applyFont="1"/>
    <xf borderId="14" fillId="0" fontId="3" numFmtId="0" xfId="0" applyBorder="1" applyFont="1"/>
    <xf borderId="11" fillId="0" fontId="4" numFmtId="165" xfId="0" applyAlignment="1" applyBorder="1" applyFont="1" applyNumberFormat="1">
      <alignment horizontal="center" readingOrder="0"/>
    </xf>
    <xf borderId="11" fillId="0" fontId="4" numFmtId="164" xfId="0" applyAlignment="1" applyBorder="1" applyFont="1" applyNumberFormat="1">
      <alignment horizontal="center" readingOrder="0"/>
    </xf>
    <xf borderId="11" fillId="0" fontId="4" numFmtId="49" xfId="0" applyAlignment="1" applyBorder="1" applyFont="1" applyNumberFormat="1">
      <alignment horizontal="center" readingOrder="0"/>
    </xf>
    <xf borderId="11" fillId="0" fontId="7" numFmtId="0" xfId="0" applyAlignment="1" applyBorder="1" applyFont="1">
      <alignment horizontal="center" readingOrder="0"/>
    </xf>
    <xf borderId="11" fillId="2" fontId="5" numFmtId="0" xfId="0" applyAlignment="1" applyBorder="1" applyFont="1">
      <alignment horizontal="center" readingOrder="0"/>
    </xf>
    <xf borderId="11" fillId="2" fontId="5" numFmtId="164" xfId="0" applyAlignment="1" applyBorder="1" applyFont="1" applyNumberFormat="1">
      <alignment horizontal="center"/>
    </xf>
    <xf borderId="0" fillId="0" fontId="4" numFmtId="165" xfId="0" applyAlignment="1" applyFont="1" applyNumberFormat="1">
      <alignment horizontal="center" readingOrder="0"/>
    </xf>
    <xf borderId="0" fillId="0" fontId="4" numFmtId="164" xfId="0" applyAlignment="1" applyFont="1" applyNumberFormat="1">
      <alignment horizontal="center" readingOrder="0"/>
    </xf>
    <xf borderId="0" fillId="0" fontId="4" numFmtId="49" xfId="0" applyAlignment="1" applyFont="1" applyNumberFormat="1">
      <alignment horizontal="center" readingOrder="0"/>
    </xf>
    <xf borderId="0" fillId="0" fontId="5" numFmtId="0" xfId="0" applyAlignment="1" applyFont="1">
      <alignment horizontal="center"/>
    </xf>
    <xf borderId="11" fillId="3" fontId="4" numFmtId="164" xfId="0" applyAlignment="1" applyBorder="1" applyFill="1" applyFont="1" applyNumberFormat="1">
      <alignment horizontal="center" readingOrder="0"/>
    </xf>
    <xf borderId="11" fillId="0" fontId="4" numFmtId="164" xfId="0" applyAlignment="1" applyBorder="1" applyFont="1" applyNumberFormat="1">
      <alignment horizontal="center"/>
    </xf>
    <xf borderId="11" fillId="4" fontId="4" numFmtId="164" xfId="0" applyAlignment="1" applyBorder="1" applyFill="1" applyFont="1" applyNumberFormat="1">
      <alignment horizontal="center" readingOrder="0"/>
    </xf>
    <xf borderId="11" fillId="0" fontId="5" numFmtId="164" xfId="0" applyAlignment="1" applyBorder="1" applyFont="1" applyNumberFormat="1">
      <alignment horizontal="center"/>
    </xf>
    <xf borderId="12" fillId="3" fontId="8" numFmtId="0" xfId="0" applyAlignment="1" applyBorder="1" applyFont="1">
      <alignment horizontal="center" vertical="bottom"/>
    </xf>
    <xf borderId="0" fillId="0" fontId="8" numFmtId="0" xfId="0" applyAlignment="1" applyFont="1">
      <alignment horizontal="center" vertical="bottom"/>
    </xf>
    <xf borderId="12" fillId="4" fontId="8" numFmtId="0" xfId="0" applyAlignment="1" applyBorder="1" applyFont="1">
      <alignment horizontal="center" vertical="bottom"/>
    </xf>
    <xf borderId="11" fillId="5" fontId="5" numFmtId="0" xfId="0" applyAlignment="1" applyBorder="1" applyFill="1" applyFont="1">
      <alignment horizontal="center" readingOrder="0"/>
    </xf>
    <xf borderId="11" fillId="5" fontId="5" numFmtId="164" xfId="0" applyAlignment="1" applyBorder="1" applyFont="1" applyNumberFormat="1">
      <alignment horizontal="center"/>
    </xf>
    <xf borderId="11" fillId="6" fontId="5" numFmtId="0" xfId="0" applyAlignment="1" applyBorder="1" applyFill="1" applyFont="1">
      <alignment horizontal="center" readingOrder="0"/>
    </xf>
    <xf borderId="11" fillId="6" fontId="5" numFmtId="164" xfId="0" applyAlignment="1" applyBorder="1" applyFont="1" applyNumberFormat="1">
      <alignment horizontal="center"/>
    </xf>
    <xf borderId="11" fillId="0" fontId="4" numFmtId="0" xfId="0" applyBorder="1" applyFont="1"/>
    <xf borderId="11" fillId="0" fontId="6" numFmtId="164" xfId="0" applyAlignment="1" applyBorder="1" applyFont="1" applyNumberFormat="1">
      <alignment horizontal="center" vertical="bottom"/>
    </xf>
    <xf borderId="11" fillId="0" fontId="6" numFmtId="49" xfId="0" applyAlignment="1" applyBorder="1" applyFont="1" applyNumberFormat="1">
      <alignment horizontal="center" vertical="bottom"/>
    </xf>
    <xf borderId="11" fillId="2" fontId="4" numFmtId="0" xfId="0" applyAlignment="1" applyBorder="1" applyFont="1">
      <alignment horizontal="center" readingOrder="0"/>
    </xf>
    <xf borderId="11" fillId="0" fontId="4" numFmtId="0" xfId="0" applyAlignment="1" applyBorder="1" applyFont="1">
      <alignment horizontal="center"/>
    </xf>
    <xf borderId="11" fillId="0" fontId="4" numFmtId="49" xfId="0" applyAlignment="1" applyBorder="1" applyFont="1" applyNumberFormat="1">
      <alignment horizontal="center"/>
    </xf>
    <xf borderId="11" fillId="0" fontId="9" numFmtId="49" xfId="0" applyAlignment="1" applyBorder="1" applyFont="1" applyNumberFormat="1">
      <alignment horizontal="center" readingOrder="0"/>
    </xf>
    <xf borderId="11" fillId="0" fontId="10" numFmtId="0" xfId="0" applyAlignment="1" applyBorder="1" applyFont="1">
      <alignment horizontal="center" readingOrder="0"/>
    </xf>
    <xf borderId="0" fillId="0" fontId="6" numFmtId="0" xfId="0" applyAlignment="1" applyFont="1">
      <alignment horizontal="center" readingOrder="0" vertical="bottom"/>
    </xf>
    <xf borderId="11" fillId="0" fontId="6" numFmtId="0" xfId="0" applyAlignment="1" applyBorder="1" applyFont="1">
      <alignment horizontal="center" vertical="bottom"/>
    </xf>
    <xf borderId="11" fillId="7" fontId="6" numFmtId="49" xfId="0" applyAlignment="1" applyBorder="1" applyFill="1" applyFont="1" applyNumberFormat="1">
      <alignment horizontal="center" vertical="bottom"/>
    </xf>
    <xf borderId="11" fillId="0" fontId="11" numFmtId="0" xfId="0" applyAlignment="1" applyBorder="1" applyFont="1">
      <alignment horizontal="center" vertical="bottom"/>
    </xf>
    <xf borderId="11" fillId="0" fontId="8" numFmtId="0" xfId="0" applyAlignment="1" applyBorder="1" applyFont="1">
      <alignment horizontal="center" readingOrder="0" vertical="bottom"/>
    </xf>
    <xf borderId="11" fillId="0" fontId="6" numFmtId="164" xfId="0" applyAlignment="1" applyBorder="1" applyFont="1" applyNumberFormat="1">
      <alignment horizontal="center" readingOrder="0" vertical="bottom"/>
    </xf>
    <xf borderId="11" fillId="0" fontId="6" numFmtId="49" xfId="0" applyAlignment="1" applyBorder="1" applyFont="1" applyNumberFormat="1">
      <alignment horizontal="center" readingOrder="0" vertical="bottom"/>
    </xf>
    <xf borderId="11" fillId="0" fontId="12" numFmtId="0" xfId="0" applyAlignment="1" applyBorder="1" applyFont="1">
      <alignment horizontal="center" readingOrder="0" vertical="bottom"/>
    </xf>
    <xf borderId="11" fillId="5" fontId="4" numFmtId="0" xfId="0" applyAlignment="1" applyBorder="1" applyFont="1">
      <alignment horizontal="center" readingOrder="0"/>
    </xf>
    <xf borderId="11" fillId="0" fontId="13" numFmtId="164" xfId="0" applyAlignment="1" applyBorder="1" applyFont="1" applyNumberFormat="1">
      <alignment horizontal="center" readingOrder="0"/>
    </xf>
    <xf borderId="11" fillId="0" fontId="14" numFmtId="0" xfId="0" applyAlignment="1" applyBorder="1" applyFont="1">
      <alignment horizontal="center" readingOrder="0"/>
    </xf>
    <xf borderId="11" fillId="7" fontId="4" numFmtId="0" xfId="0" applyAlignment="1" applyBorder="1" applyFont="1">
      <alignment horizontal="center" readingOrder="0"/>
    </xf>
    <xf borderId="12" fillId="7" fontId="5" numFmtId="0" xfId="0" applyAlignment="1" applyBorder="1" applyFont="1">
      <alignment horizontal="center" readingOrder="0"/>
    </xf>
    <xf borderId="0" fillId="0" fontId="4" numFmtId="49" xfId="0" applyAlignment="1" applyFont="1" applyNumberFormat="1">
      <alignment horizontal="center"/>
    </xf>
    <xf borderId="11" fillId="2" fontId="6" numFmtId="0" xfId="0" applyAlignment="1" applyBorder="1" applyFont="1">
      <alignment horizontal="center" vertical="bottom"/>
    </xf>
    <xf borderId="11" fillId="0" fontId="4" numFmtId="0" xfId="0" applyAlignment="1" applyBorder="1" applyFont="1">
      <alignment horizontal="center" readingOrder="0"/>
    </xf>
    <xf borderId="0" fillId="0" fontId="4" numFmtId="49" xfId="0" applyFont="1" applyNumberFormat="1"/>
    <xf borderId="8" fillId="0" fontId="6" numFmtId="0" xfId="0" applyAlignment="1" applyBorder="1" applyFont="1">
      <alignment vertical="bottom"/>
    </xf>
    <xf borderId="13" fillId="0" fontId="8" numFmtId="0" xfId="0" applyAlignment="1" applyBorder="1" applyFont="1">
      <alignment horizontal="center" vertical="bottom"/>
    </xf>
    <xf borderId="10" fillId="0" fontId="8" numFmtId="0" xfId="0" applyAlignment="1" applyBorder="1" applyFont="1">
      <alignment horizontal="center" vertical="bottom"/>
    </xf>
    <xf borderId="8" fillId="0" fontId="8" numFmtId="0" xfId="0" applyAlignment="1" applyBorder="1" applyFont="1">
      <alignment horizontal="center" vertical="bottom"/>
    </xf>
    <xf borderId="8" fillId="0" fontId="6" numFmtId="0" xfId="0" applyAlignment="1" applyBorder="1" applyFont="1">
      <alignment horizontal="center" vertical="bottom"/>
    </xf>
    <xf borderId="8" fillId="0" fontId="6" numFmtId="164" xfId="0" applyAlignment="1" applyBorder="1" applyFont="1" applyNumberFormat="1">
      <alignment horizontal="center" vertical="bottom"/>
    </xf>
    <xf borderId="0" fillId="0" fontId="6" numFmtId="0" xfId="0" applyAlignment="1" applyFont="1">
      <alignment vertical="bottom"/>
    </xf>
    <xf borderId="5" fillId="0" fontId="6" numFmtId="164" xfId="0" applyAlignment="1" applyBorder="1" applyFont="1" applyNumberFormat="1">
      <alignment vertical="bottom"/>
    </xf>
    <xf borderId="8" fillId="2" fontId="8" numFmtId="164" xfId="0" applyAlignment="1" applyBorder="1" applyFont="1" applyNumberFormat="1">
      <alignment horizontal="center" vertical="bottom"/>
    </xf>
    <xf borderId="0" fillId="0" fontId="6" numFmtId="0" xfId="0" applyAlignment="1" applyFont="1">
      <alignment horizontal="center" vertical="bottom"/>
    </xf>
    <xf borderId="0" fillId="0" fontId="6" numFmtId="164" xfId="0" applyAlignment="1" applyFont="1" applyNumberFormat="1">
      <alignment horizontal="center" vertical="bottom"/>
    </xf>
    <xf borderId="0" fillId="0" fontId="4" numFmtId="166" xfId="0" applyAlignment="1" applyFont="1" applyNumberFormat="1">
      <alignment horizontal="center" readingOrder="0"/>
    </xf>
    <xf borderId="15" fillId="0" fontId="5" numFmtId="0" xfId="0" applyAlignment="1" applyBorder="1" applyFont="1">
      <alignment horizontal="center" readingOrder="0"/>
    </xf>
    <xf borderId="15" fillId="0" fontId="4" numFmtId="165" xfId="0" applyAlignment="1" applyBorder="1" applyFont="1" applyNumberFormat="1">
      <alignment horizontal="center" readingOrder="0"/>
    </xf>
    <xf borderId="15" fillId="0" fontId="4" numFmtId="0" xfId="0" applyAlignment="1" applyBorder="1" applyFont="1">
      <alignment horizontal="center" readingOrder="0"/>
    </xf>
    <xf borderId="15" fillId="0" fontId="4" numFmtId="164" xfId="0" applyAlignment="1" applyBorder="1" applyFont="1" applyNumberFormat="1">
      <alignment horizontal="center" readingOrder="0"/>
    </xf>
    <xf borderId="15" fillId="0" fontId="4" numFmtId="49" xfId="0" applyAlignment="1" applyBorder="1" applyFont="1" applyNumberFormat="1">
      <alignment horizontal="center" readingOrder="0"/>
    </xf>
    <xf borderId="15" fillId="0" fontId="15" numFmtId="0" xfId="0" applyAlignment="1" applyBorder="1" applyFont="1">
      <alignment horizontal="center" readingOrder="0"/>
    </xf>
    <xf borderId="10" fillId="2" fontId="5" numFmtId="0" xfId="0" applyAlignment="1" applyBorder="1" applyFont="1">
      <alignment horizontal="center" readingOrder="0"/>
    </xf>
    <xf borderId="10" fillId="2" fontId="5" numFmtId="164" xfId="0" applyAlignment="1" applyBorder="1" applyFont="1" applyNumberFormat="1">
      <alignment horizontal="center"/>
    </xf>
    <xf borderId="11" fillId="0" fontId="4" numFmtId="166" xfId="0" applyAlignment="1" applyBorder="1" applyFont="1" applyNumberFormat="1">
      <alignment horizontal="center" readingOrder="0"/>
    </xf>
    <xf borderId="11" fillId="0" fontId="5" numFmtId="164" xfId="0" applyAlignment="1" applyBorder="1" applyFont="1" applyNumberFormat="1">
      <alignment horizontal="center" readingOrder="0"/>
    </xf>
    <xf borderId="6" fillId="4" fontId="8" numFmtId="0" xfId="0" applyAlignment="1" applyBorder="1" applyFont="1">
      <alignment horizontal="center" vertical="bottom"/>
    </xf>
    <xf borderId="11" fillId="7" fontId="4" numFmtId="49" xfId="0" applyAlignment="1" applyBorder="1" applyFont="1" applyNumberFormat="1">
      <alignment horizontal="center" readingOrder="0"/>
    </xf>
    <xf borderId="14" fillId="0" fontId="6" numFmtId="164" xfId="0" applyAlignment="1" applyBorder="1" applyFont="1" applyNumberFormat="1">
      <alignment horizontal="center" vertical="bottom"/>
    </xf>
    <xf borderId="3" fillId="0" fontId="4" numFmtId="164" xfId="0" applyAlignment="1" applyBorder="1" applyFont="1" applyNumberFormat="1">
      <alignment horizontal="center" readingOrder="0"/>
    </xf>
    <xf borderId="15" fillId="0" fontId="6" numFmtId="0" xfId="0" applyAlignment="1" applyBorder="1" applyFont="1">
      <alignment horizontal="center" readingOrder="0" vertical="bottom"/>
    </xf>
    <xf borderId="3" fillId="0" fontId="6" numFmtId="164" xfId="0" applyAlignment="1" applyBorder="1" applyFont="1" applyNumberFormat="1">
      <alignment horizontal="center" readingOrder="0" vertical="bottom"/>
    </xf>
    <xf borderId="15" fillId="7" fontId="4" numFmtId="49" xfId="0" applyAlignment="1" applyBorder="1" applyFont="1" applyNumberFormat="1">
      <alignment horizontal="center" readingOrder="0"/>
    </xf>
    <xf borderId="11" fillId="2" fontId="5" numFmtId="164" xfId="0" applyAlignment="1" applyBorder="1" applyFont="1" applyNumberFormat="1">
      <alignment horizontal="center"/>
    </xf>
    <xf borderId="11" fillId="0" fontId="6" numFmtId="165" xfId="0" applyAlignment="1" applyBorder="1" applyFont="1" applyNumberFormat="1">
      <alignment horizontal="center" vertical="bottom"/>
    </xf>
    <xf borderId="14" fillId="0" fontId="6" numFmtId="0" xfId="0" applyAlignment="1" applyBorder="1" applyFont="1">
      <alignment horizontal="center" vertical="bottom"/>
    </xf>
    <xf borderId="14" fillId="0" fontId="6" numFmtId="49" xfId="0" applyAlignment="1" applyBorder="1" applyFont="1" applyNumberFormat="1">
      <alignment horizontal="center" vertical="bottom"/>
    </xf>
    <xf borderId="14" fillId="0" fontId="16" numFmtId="0" xfId="0" applyAlignment="1" applyBorder="1" applyFont="1">
      <alignment horizontal="center" vertical="bottom"/>
    </xf>
    <xf borderId="11" fillId="5" fontId="5" numFmtId="164" xfId="0" applyAlignment="1" applyBorder="1" applyFont="1" applyNumberFormat="1">
      <alignment horizontal="center" readingOrder="0"/>
    </xf>
    <xf borderId="11" fillId="0" fontId="6" numFmtId="165" xfId="0" applyAlignment="1" applyBorder="1" applyFont="1" applyNumberFormat="1">
      <alignment horizontal="center" readingOrder="0" vertical="bottom"/>
    </xf>
    <xf borderId="14" fillId="0" fontId="6" numFmtId="0" xfId="0" applyAlignment="1" applyBorder="1" applyFont="1">
      <alignment horizontal="center" readingOrder="0" vertical="bottom"/>
    </xf>
    <xf borderId="14" fillId="0" fontId="6" numFmtId="164" xfId="0" applyAlignment="1" applyBorder="1" applyFont="1" applyNumberFormat="1">
      <alignment horizontal="center" readingOrder="0" vertical="bottom"/>
    </xf>
    <xf borderId="14" fillId="0" fontId="6" numFmtId="49" xfId="0" applyAlignment="1" applyBorder="1" applyFont="1" applyNumberFormat="1">
      <alignment horizontal="center" readingOrder="0" vertical="bottom"/>
    </xf>
    <xf borderId="14" fillId="0" fontId="17" numFmtId="0" xfId="0" applyAlignment="1" applyBorder="1" applyFont="1">
      <alignment horizontal="center" readingOrder="0" vertical="bottom"/>
    </xf>
    <xf borderId="11" fillId="6" fontId="5" numFmtId="164" xfId="0" applyAlignment="1" applyBorder="1" applyFont="1" applyNumberFormat="1">
      <alignment horizontal="center" readingOrder="0"/>
    </xf>
    <xf borderId="12" fillId="6" fontId="5" numFmtId="0" xfId="0" applyAlignment="1" applyBorder="1" applyFont="1">
      <alignment horizontal="center" readingOrder="0"/>
    </xf>
    <xf borderId="14" fillId="0" fontId="6" numFmtId="0" xfId="0" applyAlignment="1" applyBorder="1" applyFont="1">
      <alignment horizontal="center" vertical="bottom"/>
    </xf>
    <xf borderId="11" fillId="2" fontId="4" numFmtId="164" xfId="0" applyAlignment="1" applyBorder="1" applyFont="1" applyNumberFormat="1">
      <alignment horizontal="center"/>
    </xf>
    <xf borderId="11" fillId="8" fontId="18" numFmtId="0" xfId="0" applyAlignment="1" applyBorder="1" applyFill="1" applyFont="1">
      <alignment horizontal="center" readingOrder="0"/>
    </xf>
    <xf borderId="11" fillId="8" fontId="19" numFmtId="0" xfId="0" applyAlignment="1" applyBorder="1" applyFont="1">
      <alignment horizontal="center" readingOrder="0"/>
    </xf>
    <xf borderId="11" fillId="0" fontId="4" numFmtId="0" xfId="0" applyAlignment="1" applyBorder="1" applyFont="1">
      <alignment readingOrder="0"/>
    </xf>
    <xf borderId="11" fillId="8" fontId="19" numFmtId="164" xfId="0" applyAlignment="1" applyBorder="1" applyFont="1" applyNumberFormat="1">
      <alignment horizontal="center" readingOrder="0"/>
    </xf>
    <xf borderId="11" fillId="0" fontId="6" numFmtId="164" xfId="0" applyAlignment="1" applyBorder="1" applyFont="1" applyNumberFormat="1">
      <alignment horizontal="center" readingOrder="0"/>
    </xf>
    <xf borderId="11" fillId="0" fontId="6" numFmtId="164" xfId="0" applyAlignment="1" applyBorder="1" applyFont="1" applyNumberFormat="1">
      <alignment horizontal="center"/>
    </xf>
    <xf borderId="11" fillId="0" fontId="6" numFmtId="0" xfId="0" applyAlignment="1" applyBorder="1" applyFont="1">
      <alignment horizontal="center" readingOrder="0"/>
    </xf>
    <xf borderId="11" fillId="0" fontId="4" numFmtId="167" xfId="0" applyAlignment="1" applyBorder="1" applyFont="1" applyNumberFormat="1">
      <alignment horizontal="center" readingOrder="0"/>
    </xf>
    <xf borderId="11" fillId="0" fontId="5" numFmtId="164" xfId="0" applyAlignment="1" applyBorder="1" applyFont="1" applyNumberFormat="1">
      <alignment horizontal="center"/>
    </xf>
    <xf borderId="11" fillId="6" fontId="5" numFmtId="164" xfId="0" applyAlignment="1" applyBorder="1" applyFont="1" applyNumberFormat="1">
      <alignment horizontal="center"/>
    </xf>
    <xf borderId="11" fillId="6" fontId="4" numFmtId="164" xfId="0" applyAlignment="1" applyBorder="1" applyFont="1" applyNumberFormat="1">
      <alignment horizontal="center"/>
    </xf>
    <xf borderId="14" fillId="0" fontId="8" numFmtId="0" xfId="0" applyAlignment="1" applyBorder="1" applyFont="1">
      <alignment horizontal="center" readingOrder="0" vertical="bottom"/>
    </xf>
    <xf borderId="14" fillId="0" fontId="5" numFmtId="0" xfId="0" applyAlignment="1" applyBorder="1" applyFont="1">
      <alignment horizontal="center" readingOrder="0"/>
    </xf>
    <xf borderId="12" fillId="0" fontId="4" numFmtId="0" xfId="0" applyAlignment="1" applyBorder="1" applyFont="1">
      <alignment horizontal="center" readingOrder="0"/>
    </xf>
    <xf borderId="6" fillId="0" fontId="4" numFmtId="164" xfId="0" applyAlignment="1" applyBorder="1" applyFont="1" applyNumberFormat="1">
      <alignment horizontal="center" readingOrder="0"/>
    </xf>
    <xf borderId="10" fillId="0" fontId="6" numFmtId="164" xfId="0" applyAlignment="1" applyBorder="1" applyFont="1" applyNumberFormat="1">
      <alignment horizontal="center" vertical="bottom"/>
    </xf>
    <xf borderId="8" fillId="0" fontId="6" numFmtId="49" xfId="0" applyAlignment="1" applyBorder="1" applyFont="1" applyNumberFormat="1">
      <alignment horizontal="center" readingOrder="0" vertical="bottom"/>
    </xf>
    <xf borderId="14" fillId="0" fontId="20" numFmtId="0" xfId="0" applyAlignment="1" applyBorder="1" applyFont="1">
      <alignment horizontal="center" readingOrder="0"/>
    </xf>
    <xf borderId="11" fillId="2" fontId="4" numFmtId="164" xfId="0" applyAlignment="1" applyBorder="1" applyFont="1" applyNumberFormat="1">
      <alignment horizontal="center" readingOrder="0"/>
    </xf>
    <xf borderId="0" fillId="0" fontId="6" numFmtId="165" xfId="0" applyAlignment="1" applyFont="1" applyNumberFormat="1">
      <alignment horizontal="center" vertical="bottom"/>
    </xf>
    <xf borderId="0" fillId="0" fontId="6" numFmtId="49" xfId="0" applyAlignment="1" applyFont="1" applyNumberFormat="1">
      <alignment horizontal="center" vertical="bottom"/>
    </xf>
    <xf borderId="11" fillId="7" fontId="6" numFmtId="49" xfId="0" applyAlignment="1" applyBorder="1" applyFont="1" applyNumberFormat="1">
      <alignment horizontal="center" readingOrder="0" vertical="bottom"/>
    </xf>
    <xf borderId="14" fillId="0" fontId="21" numFmtId="49" xfId="0" applyAlignment="1" applyBorder="1" applyFont="1" applyNumberFormat="1">
      <alignment horizontal="center" readingOrder="0" vertical="bottom"/>
    </xf>
    <xf borderId="15" fillId="0" fontId="6" numFmtId="165" xfId="0" applyAlignment="1" applyBorder="1" applyFont="1" applyNumberFormat="1">
      <alignment horizontal="center" readingOrder="0" vertical="bottom"/>
    </xf>
    <xf borderId="3" fillId="0" fontId="6" numFmtId="0" xfId="0" applyAlignment="1" applyBorder="1" applyFont="1">
      <alignment horizontal="center" readingOrder="0" vertical="bottom"/>
    </xf>
    <xf borderId="3" fillId="0" fontId="6" numFmtId="49" xfId="0" applyAlignment="1" applyBorder="1" applyFont="1" applyNumberFormat="1">
      <alignment horizontal="center" readingOrder="0" vertical="bottom"/>
    </xf>
    <xf borderId="3" fillId="0" fontId="22" numFmtId="49" xfId="0" applyAlignment="1" applyBorder="1" applyFont="1" applyNumberFormat="1">
      <alignment horizontal="center" readingOrder="0" vertical="bottom"/>
    </xf>
    <xf borderId="11" fillId="0" fontId="23" numFmtId="49" xfId="0" applyAlignment="1" applyBorder="1" applyFont="1" applyNumberFormat="1">
      <alignment horizontal="center" readingOrder="0" vertical="bottom"/>
    </xf>
    <xf borderId="10" fillId="0" fontId="6" numFmtId="0" xfId="0" applyAlignment="1" applyBorder="1" applyFont="1">
      <alignment horizontal="center" readingOrder="0" vertical="bottom"/>
    </xf>
    <xf borderId="10" fillId="0" fontId="6" numFmtId="164" xfId="0" applyAlignment="1" applyBorder="1" applyFont="1" applyNumberFormat="1">
      <alignment horizontal="center" readingOrder="0" vertical="bottom"/>
    </xf>
    <xf borderId="11" fillId="2" fontId="5" numFmtId="0" xfId="0" applyAlignment="1" applyBorder="1" applyFont="1">
      <alignment horizontal="center"/>
    </xf>
    <xf borderId="11" fillId="5" fontId="5" numFmtId="0" xfId="0" applyAlignment="1" applyBorder="1" applyFont="1">
      <alignment horizontal="center"/>
    </xf>
    <xf borderId="11" fillId="6" fontId="5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40" Type="http://schemas.openxmlformats.org/officeDocument/2006/relationships/worksheet" Target="worksheets/sheet37.xml"/><Relationship Id="rId42" Type="http://schemas.openxmlformats.org/officeDocument/2006/relationships/worksheet" Target="worksheets/sheet39.xml"/><Relationship Id="rId41" Type="http://schemas.openxmlformats.org/officeDocument/2006/relationships/worksheet" Target="worksheets/sheet38.xml"/><Relationship Id="rId44" Type="http://schemas.openxmlformats.org/officeDocument/2006/relationships/worksheet" Target="worksheets/sheet41.xml"/><Relationship Id="rId43" Type="http://schemas.openxmlformats.org/officeDocument/2006/relationships/worksheet" Target="worksheets/sheet40.xml"/><Relationship Id="rId46" Type="http://schemas.openxmlformats.org/officeDocument/2006/relationships/worksheet" Target="worksheets/sheet43.xml"/><Relationship Id="rId45" Type="http://schemas.openxmlformats.org/officeDocument/2006/relationships/worksheet" Target="worksheets/sheet42.xml"/><Relationship Id="rId48" Type="http://schemas.openxmlformats.org/officeDocument/2006/relationships/worksheet" Target="worksheets/sheet45.xml"/><Relationship Id="rId47" Type="http://schemas.openxmlformats.org/officeDocument/2006/relationships/worksheet" Target="worksheets/sheet44.xml"/><Relationship Id="rId49" Type="http://schemas.openxmlformats.org/officeDocument/2006/relationships/worksheet" Target="worksheets/sheet46.xml"/><Relationship Id="rId31" Type="http://schemas.openxmlformats.org/officeDocument/2006/relationships/worksheet" Target="worksheets/sheet28.xml"/><Relationship Id="rId30" Type="http://schemas.openxmlformats.org/officeDocument/2006/relationships/worksheet" Target="worksheets/sheet27.xml"/><Relationship Id="rId33" Type="http://schemas.openxmlformats.org/officeDocument/2006/relationships/worksheet" Target="worksheets/sheet30.xml"/><Relationship Id="rId32" Type="http://schemas.openxmlformats.org/officeDocument/2006/relationships/worksheet" Target="worksheets/sheet29.xml"/><Relationship Id="rId35" Type="http://schemas.openxmlformats.org/officeDocument/2006/relationships/worksheet" Target="worksheets/sheet32.xml"/><Relationship Id="rId34" Type="http://schemas.openxmlformats.org/officeDocument/2006/relationships/worksheet" Target="worksheets/sheet31.xml"/><Relationship Id="rId37" Type="http://schemas.openxmlformats.org/officeDocument/2006/relationships/worksheet" Target="worksheets/sheet34.xml"/><Relationship Id="rId36" Type="http://schemas.openxmlformats.org/officeDocument/2006/relationships/worksheet" Target="worksheets/sheet33.xml"/><Relationship Id="rId39" Type="http://schemas.openxmlformats.org/officeDocument/2006/relationships/worksheet" Target="worksheets/sheet36.xml"/><Relationship Id="rId38" Type="http://schemas.openxmlformats.org/officeDocument/2006/relationships/worksheet" Target="worksheets/sheet35.xml"/><Relationship Id="rId20" Type="http://schemas.openxmlformats.org/officeDocument/2006/relationships/worksheet" Target="worksheets/sheet17.xml"/><Relationship Id="rId22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26" Type="http://schemas.openxmlformats.org/officeDocument/2006/relationships/worksheet" Target="worksheets/sheet23.xml"/><Relationship Id="rId25" Type="http://schemas.openxmlformats.org/officeDocument/2006/relationships/worksheet" Target="worksheets/sheet22.xml"/><Relationship Id="rId28" Type="http://schemas.openxmlformats.org/officeDocument/2006/relationships/worksheet" Target="worksheets/sheet25.xml"/><Relationship Id="rId27" Type="http://schemas.openxmlformats.org/officeDocument/2006/relationships/worksheet" Target="worksheets/sheet24.xml"/><Relationship Id="rId29" Type="http://schemas.openxmlformats.org/officeDocument/2006/relationships/worksheet" Target="worksheets/sheet26.xml"/><Relationship Id="rId95" Type="http://schemas.openxmlformats.org/officeDocument/2006/relationships/worksheet" Target="worksheets/sheet92.xml"/><Relationship Id="rId94" Type="http://schemas.openxmlformats.org/officeDocument/2006/relationships/worksheet" Target="worksheets/sheet91.xml"/><Relationship Id="rId97" Type="http://schemas.openxmlformats.org/officeDocument/2006/relationships/worksheet" Target="worksheets/sheet94.xml"/><Relationship Id="rId96" Type="http://schemas.openxmlformats.org/officeDocument/2006/relationships/worksheet" Target="worksheets/sheet93.xml"/><Relationship Id="rId11" Type="http://schemas.openxmlformats.org/officeDocument/2006/relationships/worksheet" Target="worksheets/sheet8.xml"/><Relationship Id="rId99" Type="http://schemas.openxmlformats.org/officeDocument/2006/relationships/worksheet" Target="worksheets/sheet96.xml"/><Relationship Id="rId10" Type="http://schemas.openxmlformats.org/officeDocument/2006/relationships/worksheet" Target="worksheets/sheet7.xml"/><Relationship Id="rId98" Type="http://schemas.openxmlformats.org/officeDocument/2006/relationships/worksheet" Target="worksheets/sheet95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91" Type="http://schemas.openxmlformats.org/officeDocument/2006/relationships/worksheet" Target="worksheets/sheet88.xml"/><Relationship Id="rId90" Type="http://schemas.openxmlformats.org/officeDocument/2006/relationships/worksheet" Target="worksheets/sheet87.xml"/><Relationship Id="rId93" Type="http://schemas.openxmlformats.org/officeDocument/2006/relationships/worksheet" Target="worksheets/sheet90.xml"/><Relationship Id="rId92" Type="http://schemas.openxmlformats.org/officeDocument/2006/relationships/worksheet" Target="worksheets/sheet89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Relationship Id="rId84" Type="http://schemas.openxmlformats.org/officeDocument/2006/relationships/worksheet" Target="worksheets/sheet81.xml"/><Relationship Id="rId83" Type="http://schemas.openxmlformats.org/officeDocument/2006/relationships/worksheet" Target="worksheets/sheet80.xml"/><Relationship Id="rId86" Type="http://schemas.openxmlformats.org/officeDocument/2006/relationships/worksheet" Target="worksheets/sheet83.xml"/><Relationship Id="rId85" Type="http://schemas.openxmlformats.org/officeDocument/2006/relationships/worksheet" Target="worksheets/sheet82.xml"/><Relationship Id="rId88" Type="http://schemas.openxmlformats.org/officeDocument/2006/relationships/worksheet" Target="worksheets/sheet85.xml"/><Relationship Id="rId87" Type="http://schemas.openxmlformats.org/officeDocument/2006/relationships/worksheet" Target="worksheets/sheet84.xml"/><Relationship Id="rId89" Type="http://schemas.openxmlformats.org/officeDocument/2006/relationships/worksheet" Target="worksheets/sheet86.xml"/><Relationship Id="rId80" Type="http://schemas.openxmlformats.org/officeDocument/2006/relationships/worksheet" Target="worksheets/sheet77.xml"/><Relationship Id="rId82" Type="http://schemas.openxmlformats.org/officeDocument/2006/relationships/worksheet" Target="worksheets/sheet79.xml"/><Relationship Id="rId81" Type="http://schemas.openxmlformats.org/officeDocument/2006/relationships/worksheet" Target="worksheets/sheet7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73" Type="http://schemas.openxmlformats.org/officeDocument/2006/relationships/worksheet" Target="worksheets/sheet70.xml"/><Relationship Id="rId72" Type="http://schemas.openxmlformats.org/officeDocument/2006/relationships/worksheet" Target="worksheets/sheet69.xml"/><Relationship Id="rId75" Type="http://schemas.openxmlformats.org/officeDocument/2006/relationships/worksheet" Target="worksheets/sheet72.xml"/><Relationship Id="rId74" Type="http://schemas.openxmlformats.org/officeDocument/2006/relationships/worksheet" Target="worksheets/sheet71.xml"/><Relationship Id="rId77" Type="http://schemas.openxmlformats.org/officeDocument/2006/relationships/worksheet" Target="worksheets/sheet74.xml"/><Relationship Id="rId76" Type="http://schemas.openxmlformats.org/officeDocument/2006/relationships/worksheet" Target="worksheets/sheet73.xml"/><Relationship Id="rId79" Type="http://schemas.openxmlformats.org/officeDocument/2006/relationships/worksheet" Target="worksheets/sheet76.xml"/><Relationship Id="rId78" Type="http://schemas.openxmlformats.org/officeDocument/2006/relationships/worksheet" Target="worksheets/sheet75.xml"/><Relationship Id="rId71" Type="http://schemas.openxmlformats.org/officeDocument/2006/relationships/worksheet" Target="worksheets/sheet68.xml"/><Relationship Id="rId70" Type="http://schemas.openxmlformats.org/officeDocument/2006/relationships/worksheet" Target="worksheets/sheet67.xml"/><Relationship Id="rId62" Type="http://schemas.openxmlformats.org/officeDocument/2006/relationships/worksheet" Target="worksheets/sheet59.xml"/><Relationship Id="rId61" Type="http://schemas.openxmlformats.org/officeDocument/2006/relationships/worksheet" Target="worksheets/sheet58.xml"/><Relationship Id="rId64" Type="http://schemas.openxmlformats.org/officeDocument/2006/relationships/worksheet" Target="worksheets/sheet61.xml"/><Relationship Id="rId63" Type="http://schemas.openxmlformats.org/officeDocument/2006/relationships/worksheet" Target="worksheets/sheet60.xml"/><Relationship Id="rId66" Type="http://schemas.openxmlformats.org/officeDocument/2006/relationships/worksheet" Target="worksheets/sheet63.xml"/><Relationship Id="rId65" Type="http://schemas.openxmlformats.org/officeDocument/2006/relationships/worksheet" Target="worksheets/sheet62.xml"/><Relationship Id="rId68" Type="http://schemas.openxmlformats.org/officeDocument/2006/relationships/worksheet" Target="worksheets/sheet65.xml"/><Relationship Id="rId67" Type="http://schemas.openxmlformats.org/officeDocument/2006/relationships/worksheet" Target="worksheets/sheet64.xml"/><Relationship Id="rId60" Type="http://schemas.openxmlformats.org/officeDocument/2006/relationships/worksheet" Target="worksheets/sheet57.xml"/><Relationship Id="rId69" Type="http://schemas.openxmlformats.org/officeDocument/2006/relationships/worksheet" Target="worksheets/sheet66.xml"/><Relationship Id="rId51" Type="http://schemas.openxmlformats.org/officeDocument/2006/relationships/worksheet" Target="worksheets/sheet48.xml"/><Relationship Id="rId50" Type="http://schemas.openxmlformats.org/officeDocument/2006/relationships/worksheet" Target="worksheets/sheet47.xml"/><Relationship Id="rId53" Type="http://schemas.openxmlformats.org/officeDocument/2006/relationships/worksheet" Target="worksheets/sheet50.xml"/><Relationship Id="rId52" Type="http://schemas.openxmlformats.org/officeDocument/2006/relationships/worksheet" Target="worksheets/sheet49.xml"/><Relationship Id="rId55" Type="http://schemas.openxmlformats.org/officeDocument/2006/relationships/worksheet" Target="worksheets/sheet52.xml"/><Relationship Id="rId54" Type="http://schemas.openxmlformats.org/officeDocument/2006/relationships/worksheet" Target="worksheets/sheet51.xml"/><Relationship Id="rId57" Type="http://schemas.openxmlformats.org/officeDocument/2006/relationships/worksheet" Target="worksheets/sheet54.xml"/><Relationship Id="rId56" Type="http://schemas.openxmlformats.org/officeDocument/2006/relationships/worksheet" Target="worksheets/sheet53.xml"/><Relationship Id="rId59" Type="http://schemas.openxmlformats.org/officeDocument/2006/relationships/worksheet" Target="worksheets/sheet56.xml"/><Relationship Id="rId58" Type="http://schemas.openxmlformats.org/officeDocument/2006/relationships/worksheet" Target="worksheets/sheet5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FOf4mxx5_sIHmUR87Ua8JgzS1H6b8Qt7/view?usp=sharing" TargetMode="External"/><Relationship Id="rId2" Type="http://schemas.openxmlformats.org/officeDocument/2006/relationships/hyperlink" Target="https://drive.google.com/file/d/1YL-HnAEdrJzEhRlDUDNYXKDNh5csp9lM/view?usp=sharing" TargetMode="External"/><Relationship Id="rId3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KpStQO5okSqd9KZF39c-h44FVtmFcXp_/view?usp=sharing" TargetMode="External"/><Relationship Id="rId2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dks0VO7c_VFPMKR8r33RjLyVtUHfRVUh/view?usp=sharing" TargetMode="External"/><Relationship Id="rId2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QT9oxYKk2XY9eG8e_86Qc90lOTrcwYuB/view?usp=sharing" TargetMode="External"/><Relationship Id="rId2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sDmHx4Y_f7Dsfa6mExRTVzMoZzFIJ3uo/view?usp=sharing" TargetMode="External"/><Relationship Id="rId2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t5p5SeuDNqOEgVMtUNw2aLUYLFDjILZo/view?usp=sharing" TargetMode="External"/><Relationship Id="rId2" Type="http://schemas.openxmlformats.org/officeDocument/2006/relationships/hyperlink" Target="https://drive.google.com/file/d/1sD95t_UPlbeVGO1_mlATfM_29jp53vXF/view?usp=sharing" TargetMode="External"/><Relationship Id="rId3" Type="http://schemas.openxmlformats.org/officeDocument/2006/relationships/hyperlink" Target="https://drive.google.com/file/d/13A1Fd6XX6HTv2xukwnxvXzdbXhi_ck2Z/view?usp=sharing" TargetMode="External"/><Relationship Id="rId4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AjXgHIxCRT5JywpO-WopBQsr1tSufdh8/view?usp=sharing" TargetMode="External"/><Relationship Id="rId2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6DvyFlwTCsCV3ZoD1-q_Skn1pOtkSABi/view?usp=sharing" TargetMode="External"/><Relationship Id="rId2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tIAb-d5L6B4JkboPYyIT3-vLGLBIJ_gr/view?usp=sharing" TargetMode="External"/><Relationship Id="rId2" Type="http://schemas.openxmlformats.org/officeDocument/2006/relationships/hyperlink" Target="https://drive.google.com/file/d/1GzKQvkS3D0WYy3kIR8Jokjxf0v2VXymo/view?usp=sharing" TargetMode="External"/><Relationship Id="rId3" Type="http://schemas.openxmlformats.org/officeDocument/2006/relationships/hyperlink" Target="https://drive.google.com/file/d/1xSowNWPQi54FxnfEhAUOEqrEJD9IPz7C/view?usp=sharing" TargetMode="External"/><Relationship Id="rId4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OQ8qGnlkUV_S49ae5gh3yvvTo9NstptE/view?usp=sharing" TargetMode="External"/><Relationship Id="rId2" Type="http://schemas.openxmlformats.org/officeDocument/2006/relationships/hyperlink" Target="https://drive.google.com/file/d/1gojqxARcjLHSLxsqacOc-n4gXL7KxwDX/view?usp=sharing" TargetMode="External"/><Relationship Id="rId3" Type="http://schemas.openxmlformats.org/officeDocument/2006/relationships/hyperlink" Target="https://drive.google.com/file/d/1y7KjoOM3L4A5fcC_tRgzq2kb2yacmXWh/view?usp=sharing" TargetMode="External"/><Relationship Id="rId4" Type="http://schemas.openxmlformats.org/officeDocument/2006/relationships/hyperlink" Target="https://drive.google.com/file/d/1MAuiVA2uXbwMUq1pAUoxkXWwow6Qs_DF/view?usp=sharing" TargetMode="External"/><Relationship Id="rId5" Type="http://schemas.openxmlformats.org/officeDocument/2006/relationships/hyperlink" Target="https://drive.google.com/file/d/1m7EylDbLJs5QgzJk-PJJye81QrogVPQg/view?usp=sharing" TargetMode="External"/><Relationship Id="rId6" Type="http://schemas.openxmlformats.org/officeDocument/2006/relationships/hyperlink" Target="https://drive.google.com/file/d/1S1ZeQSetJoM7AJt014CzH0UpCGka3H2L/view?usp=sharing" TargetMode="External"/><Relationship Id="rId7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PMpA2-mBFAPL8tXNMzWYvfscz1vN9KDK/view?usp=sharing" TargetMode="External"/><Relationship Id="rId2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OFRMayNuwjuJWMPPCshg2nHGHlcANyHb/view?usp=sharing" TargetMode="External"/><Relationship Id="rId2" Type="http://schemas.openxmlformats.org/officeDocument/2006/relationships/hyperlink" Target="https://drive.google.com/file/d/1ORMMqjF9Y2SfuE1GRDxBnmOtGON7Kmd9/view?usp=sharing" TargetMode="External"/><Relationship Id="rId3" Type="http://schemas.openxmlformats.org/officeDocument/2006/relationships/hyperlink" Target="https://drive.google.com/file/d/1L39E0yssjHoLWZ56cQWRf3zY3ETHU0me/view?usp=sharing" TargetMode="External"/><Relationship Id="rId4" Type="http://schemas.openxmlformats.org/officeDocument/2006/relationships/hyperlink" Target="https://drive.google.com/file/d/1O8_-Q0y1-uThHBrpeRg4RNFj6SlQGG6b/view?usp=sharing" TargetMode="External"/><Relationship Id="rId5" Type="http://schemas.openxmlformats.org/officeDocument/2006/relationships/hyperlink" Target="https://drive.google.com/file/d/1O8LdHCkkhqIJR0mNddJu4IgAgXZlQBmW/view?usp=sharing" TargetMode="External"/><Relationship Id="rId6" Type="http://schemas.openxmlformats.org/officeDocument/2006/relationships/hyperlink" Target="https://drive.google.com/file/d/1O9nqmPcMMxYREgpjArlhABH5rDJqesSX/view?usp=sharing" TargetMode="External"/><Relationship Id="rId7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qG2oC9DbGPiqTH6ZckDext-r_jqOuWOW/view?usp=sharing" TargetMode="External"/><Relationship Id="rId2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_ng5p6tf8P1571c8oby1s5rM0RzVZaAZ/view?usp=sharing" TargetMode="External"/><Relationship Id="rId2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omVt7jZIaIJcyffJ0tEdl8mZdty9VqH-/view?usp=sharing" TargetMode="External"/><Relationship Id="rId2" Type="http://schemas.openxmlformats.org/officeDocument/2006/relationships/hyperlink" Target="https://drive.google.com/file/d/19bQW64isN2Rdt5CY180p5OVn7lM_AVxX/view?usp=sharing" TargetMode="External"/><Relationship Id="rId3" Type="http://schemas.openxmlformats.org/officeDocument/2006/relationships/hyperlink" Target="https://drive.google.com/file/d/1gAVUJdZ_WXaStuU0kvlWuEGGv-MtdtlL/view?usp=sharing" TargetMode="External"/><Relationship Id="rId4" Type="http://schemas.openxmlformats.org/officeDocument/2006/relationships/hyperlink" Target="https://drive.google.com/file/d/1wApzBZoe8dcRmjvWLm06oy1lJ8w4VpjS/view?usp=sharing" TargetMode="External"/><Relationship Id="rId5" Type="http://schemas.openxmlformats.org/officeDocument/2006/relationships/hyperlink" Target="https://drive.google.com/file/d/1_WQ5N_gx09svs24XZcTfN3IMKn9-TFwJ/view?usp=sharing" TargetMode="External"/><Relationship Id="rId6" Type="http://schemas.openxmlformats.org/officeDocument/2006/relationships/hyperlink" Target="https://drive.google.com/file/d/1-jH_Jy30UzkpKtzXGtezxPIqgEuqm1tD/view?usp=sharing" TargetMode="External"/><Relationship Id="rId7" Type="http://schemas.openxmlformats.org/officeDocument/2006/relationships/hyperlink" Target="https://drive.google.com/file/d/1n-CS5e5KbYMzJGMrOsuWIc0sGgmjO6Gw/view?usp=sharing" TargetMode="External"/><Relationship Id="rId8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r0Vi3nVSKe84RhFatlnhpN9GqtjPN2HH/view?usp=sharing" TargetMode="External"/><Relationship Id="rId2" Type="http://schemas.openxmlformats.org/officeDocument/2006/relationships/hyperlink" Target="https://drive.google.com/file/d/1-Ckmte5SUC4H3ejpKYQ6o7HWKcSnsAcD/view?usp=sharing" TargetMode="External"/><Relationship Id="rId3" Type="http://schemas.openxmlformats.org/officeDocument/2006/relationships/drawing" Target="../drawings/drawing24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uGX9NdcQrmUuuLsshjXuZLte5-Sjj2V-/view?usp=sharing" TargetMode="External"/><Relationship Id="rId2" Type="http://schemas.openxmlformats.org/officeDocument/2006/relationships/hyperlink" Target="https://drive.google.com/file/d/1Kwp_izRFiSpTTJq_EY9J5RYG2zHSUS-k/view?usp=sharing" TargetMode="External"/><Relationship Id="rId3" Type="http://schemas.openxmlformats.org/officeDocument/2006/relationships/drawing" Target="../drawings/drawing25.xm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y7zFe3acwx32PCEZyXU1glmgsLUme6ns/view?usp=sharing" TargetMode="External"/><Relationship Id="rId2" Type="http://schemas.openxmlformats.org/officeDocument/2006/relationships/hyperlink" Target="https://drive.google.com/file/d/1lrKHK11UUr__JB_is6CoVg7klS0xfLTi/view?usp=sharing" TargetMode="External"/><Relationship Id="rId3" Type="http://schemas.openxmlformats.org/officeDocument/2006/relationships/hyperlink" Target="https://drive.google.com/file/d/1AencsDUeF1NgyfekGFoBokizpOe8tZ3f/view?usp=sharing" TargetMode="External"/><Relationship Id="rId4" Type="http://schemas.openxmlformats.org/officeDocument/2006/relationships/hyperlink" Target="https://drive.google.com/file/d/1zTpJGeWlGzqEqFfEzq_JY11cRLO_UVA5/view?usp=sharing" TargetMode="External"/><Relationship Id="rId9" Type="http://schemas.openxmlformats.org/officeDocument/2006/relationships/drawing" Target="../drawings/drawing26.xml"/><Relationship Id="rId5" Type="http://schemas.openxmlformats.org/officeDocument/2006/relationships/hyperlink" Target="https://drive.google.com/file/d/1gAfEZ2DJuPewQSITRUFTv5HTpdz6sCBV/view?usp=sharing" TargetMode="External"/><Relationship Id="rId6" Type="http://schemas.openxmlformats.org/officeDocument/2006/relationships/hyperlink" Target="https://drive.google.com/file/d/1MfzTpHRuCS6EYjBBCGfS3bHbyoOOwxkE/view?usp=sharing" TargetMode="External"/><Relationship Id="rId7" Type="http://schemas.openxmlformats.org/officeDocument/2006/relationships/hyperlink" Target="https://drive.google.com/file/d/1D4dKM5xSVCXB2BBjin9oJR4FY9PVaWcD/view?usp=sharing" TargetMode="External"/><Relationship Id="rId8" Type="http://schemas.openxmlformats.org/officeDocument/2006/relationships/hyperlink" Target="https://drive.google.com/file/d/1vnPrQiVD_XiHYXEWsUH8UnEG4883hZ10/view?usp=sharing" TargetMode="External"/></Relationships>
</file>

<file path=xl/worksheets/_rels/sheet27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TUnzyogLxpRIy3DlUCNwB1kkjoc27ouL/view?usp=sharing" TargetMode="External"/><Relationship Id="rId2" Type="http://schemas.openxmlformats.org/officeDocument/2006/relationships/drawing" Target="../drawings/drawing27.xml"/></Relationships>
</file>

<file path=xl/worksheets/_rels/sheet28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KBf1p1w15qfZX7hq2Xt4ilOzP1cblRZS/view?usp=sharing" TargetMode="External"/><Relationship Id="rId2" Type="http://schemas.openxmlformats.org/officeDocument/2006/relationships/drawing" Target="../drawings/drawing28.xml"/></Relationships>
</file>

<file path=xl/worksheets/_rels/sheet29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idOKE1C6nm3HHuyIfcZiJtqaIR2V-O4l/view?usp=sharing" TargetMode="External"/><Relationship Id="rId2" Type="http://schemas.openxmlformats.org/officeDocument/2006/relationships/hyperlink" Target="https://drive.google.com/file/d/1OUpQFKoSnJHwZjAy86GdjB00r28cQEKR/view?usp=sharing" TargetMode="External"/><Relationship Id="rId3" Type="http://schemas.openxmlformats.org/officeDocument/2006/relationships/hyperlink" Target="https://drive.google.com/file/d/1IGJFExcx_nTE43BW3nD8Y6mK58a5nojm/view?usp=sharing" TargetMode="External"/><Relationship Id="rId4" Type="http://schemas.openxmlformats.org/officeDocument/2006/relationships/hyperlink" Target="https://drive.google.com/file/d/1jC6hR7xwMgyzDEtxj_tjdOgUyEqFEmre/view?usp=sharing" TargetMode="External"/><Relationship Id="rId5" Type="http://schemas.openxmlformats.org/officeDocument/2006/relationships/hyperlink" Target="https://drive.google.com/file/d/1lrxM2EuTarrZ21zjwQgFRhFl0YIEm2dH/view?usp=sharing" TargetMode="External"/><Relationship Id="rId6" Type="http://schemas.openxmlformats.org/officeDocument/2006/relationships/drawing" Target="../drawings/drawing29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Wvym16QPT4Xp4iiYpYOuyFZgWMYj_TUc/view?usp=sharing" TargetMode="External"/><Relationship Id="rId2" Type="http://schemas.openxmlformats.org/officeDocument/2006/relationships/hyperlink" Target="https://drive.google.com/file/d/1zag8qclhA4ADPM75p5m2RaeAtxLdO9cr/view?usp=sharing" TargetMode="External"/><Relationship Id="rId3" Type="http://schemas.openxmlformats.org/officeDocument/2006/relationships/hyperlink" Target="https://drive.google.com/file/d/1dO0LlBH_t5Ef_ga_Y7uUm896ecUHFZ7J/view?usp=sharing" TargetMode="External"/><Relationship Id="rId4" Type="http://schemas.openxmlformats.org/officeDocument/2006/relationships/hyperlink" Target="https://drive.google.com/file/d/1p80Rhven3DLRVcGVE5nNogYF5jazM88-/view?usp=sharing" TargetMode="External"/><Relationship Id="rId5" Type="http://schemas.openxmlformats.org/officeDocument/2006/relationships/drawing" Target="../drawings/drawing3.xml"/></Relationships>
</file>

<file path=xl/worksheets/_rels/sheet30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duwKDiHw1wtxjyLvafLZylvpADR96siX/view?usp=sharing" TargetMode="External"/><Relationship Id="rId2" Type="http://schemas.openxmlformats.org/officeDocument/2006/relationships/hyperlink" Target="https://drive.google.com/file/d/1IB467S9v3oSqNmhAOCJednvXu5BZic1d/view?usp=sharing" TargetMode="External"/><Relationship Id="rId3" Type="http://schemas.openxmlformats.org/officeDocument/2006/relationships/drawing" Target="../drawings/drawing30.xml"/></Relationships>
</file>

<file path=xl/worksheets/_rels/sheet3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ivUHCpSgcwgwuK3lVrwP_sf99aN56Px4/view?usp=sharing" TargetMode="External"/><Relationship Id="rId2" Type="http://schemas.openxmlformats.org/officeDocument/2006/relationships/hyperlink" Target="https://drive.google.com/file/d/1r3_mX9a7k-6r6sco_k9Xh88BA9dzW0ho/view?usp=sharing" TargetMode="External"/><Relationship Id="rId3" Type="http://schemas.openxmlformats.org/officeDocument/2006/relationships/drawing" Target="../drawings/drawing31.xml"/></Relationships>
</file>

<file path=xl/worksheets/_rels/sheet32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_5fAM7QOX6MA-X2V3i_QiNLsDXq04lk7/view?usp=sharing" TargetMode="External"/><Relationship Id="rId2" Type="http://schemas.openxmlformats.org/officeDocument/2006/relationships/hyperlink" Target="https://drive.google.com/file/d/18eV8nFWnmNZdmGHwo7FLLAGJyJ-bykXE/view?usp=sharing" TargetMode="External"/><Relationship Id="rId3" Type="http://schemas.openxmlformats.org/officeDocument/2006/relationships/hyperlink" Target="https://drive.google.com/file/d/1NEfVcEghhQ2ABvUgfb1UikT4mr17S0HU/view?usp=sharing" TargetMode="External"/><Relationship Id="rId4" Type="http://schemas.openxmlformats.org/officeDocument/2006/relationships/hyperlink" Target="https://drive.google.com/file/d/1NuuLt9bEMZEUzOmehFWGLUjYmYRfzj9-/view?usp=sharing" TargetMode="External"/><Relationship Id="rId5" Type="http://schemas.openxmlformats.org/officeDocument/2006/relationships/hyperlink" Target="https://drive.google.com/file/d/1atouPMPSMGDRBR2nrAMEK-zJad7PKG_z/view?usp=sharing" TargetMode="External"/><Relationship Id="rId6" Type="http://schemas.openxmlformats.org/officeDocument/2006/relationships/hyperlink" Target="https://drive.google.com/file/d/1Q2OKaJVHmf2oYIcDgtOtCud1imcJHU-G/view?usp=sharing" TargetMode="External"/><Relationship Id="rId7" Type="http://schemas.openxmlformats.org/officeDocument/2006/relationships/drawing" Target="../drawings/drawing32.xml"/></Relationships>
</file>

<file path=xl/worksheets/_rels/sheet33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x0sHrmJYc-UgfsZb5tj59ZQIpsKsoJNj/view?usp=sharing" TargetMode="External"/><Relationship Id="rId2" Type="http://schemas.openxmlformats.org/officeDocument/2006/relationships/hyperlink" Target="https://drive.google.com/file/d/1pKFe7J0J2magWEzTvukLH87mlyMRgZ7q/view?usp=sharing" TargetMode="External"/><Relationship Id="rId3" Type="http://schemas.openxmlformats.org/officeDocument/2006/relationships/hyperlink" Target="https://drive.google.com/file/d/1FsBqt_gqcP9bbDwnu7m4BHs376EAtjmT/view?usp=sharing" TargetMode="External"/><Relationship Id="rId4" Type="http://schemas.openxmlformats.org/officeDocument/2006/relationships/hyperlink" Target="https://drive.google.com/file/d/1E5mPunfbA-lx7VqkWBs-gp3XrzlD779K/view?usp=sharing" TargetMode="External"/><Relationship Id="rId5" Type="http://schemas.openxmlformats.org/officeDocument/2006/relationships/hyperlink" Target="https://drive.google.com/file/d/1npF3-hguSIKNpADwd2SJO07jGJYoZ9dt/view?usp=sharing" TargetMode="External"/><Relationship Id="rId6" Type="http://schemas.openxmlformats.org/officeDocument/2006/relationships/hyperlink" Target="https://drive.google.com/file/d/1uXnqy3NmzgBwfZF9lMFlkxmp1_cvBhRB/view?usp=sharing" TargetMode="External"/><Relationship Id="rId7" Type="http://schemas.openxmlformats.org/officeDocument/2006/relationships/hyperlink" Target="https://drive.google.com/file/d/1fDdBEx4GxGq3f7jAdLWYs-f2OBfDhAdQ/view?usp=sharing" TargetMode="External"/><Relationship Id="rId8" Type="http://schemas.openxmlformats.org/officeDocument/2006/relationships/drawing" Target="../drawings/drawing33.xml"/></Relationships>
</file>

<file path=xl/worksheets/_rels/sheet34.xml.rels><?xml version="1.0" encoding="UTF-8" standalone="yes"?><Relationships xmlns="http://schemas.openxmlformats.org/package/2006/relationships"><Relationship Id="rId11" Type="http://schemas.openxmlformats.org/officeDocument/2006/relationships/hyperlink" Target="https://drive.google.com/file/d/1YNvgLI6YQRWF6XOvLN_hRCvZc3CqmNNl/view?usp=sharing" TargetMode="External"/><Relationship Id="rId10" Type="http://schemas.openxmlformats.org/officeDocument/2006/relationships/hyperlink" Target="https://drive.google.com/file/d/1Yp2IzuT8Pilb5qSvm0ZdszrEGyCWj0kB/view?usp=sharing" TargetMode="External"/><Relationship Id="rId13" Type="http://schemas.openxmlformats.org/officeDocument/2006/relationships/hyperlink" Target="https://drive.google.com/file/d/1v_q90HOi1npzgaLHSS7ltYhKcd0cM1Ts/view?usp=sharing" TargetMode="External"/><Relationship Id="rId12" Type="http://schemas.openxmlformats.org/officeDocument/2006/relationships/hyperlink" Target="https://drive.google.com/file/d/1ip1z3_g9TxMtPwIchZFlDeTV2xLe8Zlu/view?usp=sharing" TargetMode="External"/><Relationship Id="rId14" Type="http://schemas.openxmlformats.org/officeDocument/2006/relationships/drawing" Target="../drawings/drawing34.xml"/><Relationship Id="rId1" Type="http://schemas.openxmlformats.org/officeDocument/2006/relationships/hyperlink" Target="https://drive.google.com/file/d/1ne8_b6aatE5_cmKT-4ykx-KqEFtfM9Dm/view?usp=sharing" TargetMode="External"/><Relationship Id="rId2" Type="http://schemas.openxmlformats.org/officeDocument/2006/relationships/hyperlink" Target="https://drive.google.com/file/d/1pfMpa4LCpgS8slNy1X5rmzpqAzupjJtc/view?usp=sharing" TargetMode="External"/><Relationship Id="rId3" Type="http://schemas.openxmlformats.org/officeDocument/2006/relationships/hyperlink" Target="https://drive.google.com/file/d/12kqQXV_mrfO9PhSIGTkQjdjsK2bkaFbj/view?usp=sharing" TargetMode="External"/><Relationship Id="rId4" Type="http://schemas.openxmlformats.org/officeDocument/2006/relationships/hyperlink" Target="https://drive.google.com/file/d/1u9ZFYVMQ1cplFr-D9zLA7fH1VG359Hrc/view?usp=sharing" TargetMode="External"/><Relationship Id="rId9" Type="http://schemas.openxmlformats.org/officeDocument/2006/relationships/hyperlink" Target="https://drive.google.com/file/d/1wP42xnzftDXSuH-JxTsSxpi4gv4xF2HN/view?usp=sharing" TargetMode="External"/><Relationship Id="rId5" Type="http://schemas.openxmlformats.org/officeDocument/2006/relationships/hyperlink" Target="https://drive.google.com/file/d/1PbrHS6BL2dd9H7z4-tVDwRLWJaUkwzyg/view?usp=sharing" TargetMode="External"/><Relationship Id="rId6" Type="http://schemas.openxmlformats.org/officeDocument/2006/relationships/hyperlink" Target="https://drive.google.com/file/d/1ByPZo9GxNB4pO17gp04z6rhmJgMJ5NUk/view?usp=sharing" TargetMode="External"/><Relationship Id="rId7" Type="http://schemas.openxmlformats.org/officeDocument/2006/relationships/hyperlink" Target="https://drive.google.com/file/d/1vA6_WA3WPuJUFTx0QRIQXyW4AioB6df0/view?usp=sharing" TargetMode="External"/><Relationship Id="rId8" Type="http://schemas.openxmlformats.org/officeDocument/2006/relationships/hyperlink" Target="https://drive.google.com/file/d/1BZg3ZhrsHfQFqPS4DCkgN2JUivc68hEj/view?usp=sharing" TargetMode="External"/></Relationships>
</file>

<file path=xl/worksheets/_rels/sheet35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9jD55flKwnkpZ6iVjQ0DXBZUNt5J8436/view?usp=sharing" TargetMode="External"/><Relationship Id="rId2" Type="http://schemas.openxmlformats.org/officeDocument/2006/relationships/drawing" Target="../drawings/drawing35.xml"/></Relationships>
</file>

<file path=xl/worksheets/_rels/sheet36.xml.rels><?xml version="1.0" encoding="UTF-8" standalone="yes"?><Relationships xmlns="http://schemas.openxmlformats.org/package/2006/relationships"><Relationship Id="rId20" Type="http://schemas.openxmlformats.org/officeDocument/2006/relationships/hyperlink" Target="https://drive.google.com/file/d/1b8wjrRK3onp3HWhgR49SJwj5DN9jCUzJ/view?usp=sharing" TargetMode="External"/><Relationship Id="rId22" Type="http://schemas.openxmlformats.org/officeDocument/2006/relationships/hyperlink" Target="https://drive.google.com/file/d/1MJ7mW-GZDA5-U2VQ-IQxCLSePqjIbvhl/view?usp=sharing" TargetMode="External"/><Relationship Id="rId21" Type="http://schemas.openxmlformats.org/officeDocument/2006/relationships/hyperlink" Target="https://drive.google.com/file/d/14F48zI7ubWMO0LcZ8awhT3tk9FqgUjQY/view?usp=sharing" TargetMode="External"/><Relationship Id="rId24" Type="http://schemas.openxmlformats.org/officeDocument/2006/relationships/drawing" Target="../drawings/drawing36.xml"/><Relationship Id="rId23" Type="http://schemas.openxmlformats.org/officeDocument/2006/relationships/hyperlink" Target="https://drive.google.com/file/d/1IQJCbv2lXBHGOhuA7U4Cu_u3YL3dXcaC/view?usp=sharing" TargetMode="External"/><Relationship Id="rId11" Type="http://schemas.openxmlformats.org/officeDocument/2006/relationships/hyperlink" Target="https://drive.google.com/file/d/1kmMe3ZcbGwLs1_xPxqEnRcsUV25Elz4L/view?usp=sharing" TargetMode="External"/><Relationship Id="rId10" Type="http://schemas.openxmlformats.org/officeDocument/2006/relationships/hyperlink" Target="https://drive.google.com/file/d/1UE7Wf4GwSgdsDUbCHGHRy__wU_788A3H/view?usp=sharing" TargetMode="External"/><Relationship Id="rId13" Type="http://schemas.openxmlformats.org/officeDocument/2006/relationships/hyperlink" Target="https://drive.google.com/file/d/1Ga1rnxk1lXDtvFEkehU8vroffnfdQwEi/view?usp=sharing" TargetMode="External"/><Relationship Id="rId12" Type="http://schemas.openxmlformats.org/officeDocument/2006/relationships/hyperlink" Target="https://drive.google.com/file/d/1xOiMVh7661MOIvCx4mq2R192DszMSXSH/view?usp=sharing" TargetMode="External"/><Relationship Id="rId15" Type="http://schemas.openxmlformats.org/officeDocument/2006/relationships/hyperlink" Target="https://drive.google.com/file/d/14Tri2bvl9Q2SHElMpzFb8L26niyaKB0O/view?usp=sharing" TargetMode="External"/><Relationship Id="rId14" Type="http://schemas.openxmlformats.org/officeDocument/2006/relationships/hyperlink" Target="https://drive.google.com/file/d/1FEMejKPryW_MEm0o29Cm_2X2dWUuyYf8/view?usp=sharing" TargetMode="External"/><Relationship Id="rId17" Type="http://schemas.openxmlformats.org/officeDocument/2006/relationships/hyperlink" Target="https://drive.google.com/file/d/1V8GtZLNdJ6X85dzecfrRinL_KPN0jfiM/view?usp=sharing" TargetMode="External"/><Relationship Id="rId16" Type="http://schemas.openxmlformats.org/officeDocument/2006/relationships/hyperlink" Target="https://drive.google.com/file/d/1t6xq8nuZ-p8HXPm6Rffqyh6fCccxWFBU/view?usp=sharing" TargetMode="External"/><Relationship Id="rId19" Type="http://schemas.openxmlformats.org/officeDocument/2006/relationships/hyperlink" Target="https://drive.google.com/file/d/1rZO1gGXu01jW9IdX03dTdVHBu1fbz4Fi/view?usp=sharing" TargetMode="External"/><Relationship Id="rId18" Type="http://schemas.openxmlformats.org/officeDocument/2006/relationships/hyperlink" Target="https://drive.google.com/file/d/1DNsmlg83kASeeJeAMCd1s1FwmT9fjuR5/view?usp=sharing" TargetMode="External"/><Relationship Id="rId1" Type="http://schemas.openxmlformats.org/officeDocument/2006/relationships/hyperlink" Target="https://drive.google.com/file/d/1C6K2_dasvJklL_sJd7QGYL1M0V74drfo/view?usp=sharing" TargetMode="External"/><Relationship Id="rId2" Type="http://schemas.openxmlformats.org/officeDocument/2006/relationships/hyperlink" Target="https://drive.google.com/file/d/1evYfBZVSWYUje_ZOfHo5Xy0zOtyTl-c3/view?usp=sharing" TargetMode="External"/><Relationship Id="rId3" Type="http://schemas.openxmlformats.org/officeDocument/2006/relationships/hyperlink" Target="https://drive.google.com/file/d/1e7fZgHldCsFR1MzR8RwZ9hHMsLU4IJAg/view?usp=sharing" TargetMode="External"/><Relationship Id="rId4" Type="http://schemas.openxmlformats.org/officeDocument/2006/relationships/hyperlink" Target="https://drive.google.com/file/d/1E7yjeW1djIMpp54HUgQRvaPUVLNwmMup/view?usp=sharing" TargetMode="External"/><Relationship Id="rId9" Type="http://schemas.openxmlformats.org/officeDocument/2006/relationships/hyperlink" Target="https://drive.google.com/file/d/1oYOOZGxmsSx1ALeKtMTM0qygGZECvcUP/view?usp=sharing" TargetMode="External"/><Relationship Id="rId5" Type="http://schemas.openxmlformats.org/officeDocument/2006/relationships/hyperlink" Target="https://drive.google.com/file/d/1gCqCFdLIFLUgrRPZpYcOmfqDXFV_IY_s/view?usp=sharing" TargetMode="External"/><Relationship Id="rId6" Type="http://schemas.openxmlformats.org/officeDocument/2006/relationships/hyperlink" Target="https://drive.google.com/file/d/1LJu_BAbHD8_xnFncFOiMmCetQBmhsaDH/view?usp=sharing" TargetMode="External"/><Relationship Id="rId7" Type="http://schemas.openxmlformats.org/officeDocument/2006/relationships/hyperlink" Target="https://drive.google.com/file/d/16d2ezl1LDAvP4pxtmgQT-izkJ_oX5bwZ/view?usp=sharing" TargetMode="External"/><Relationship Id="rId8" Type="http://schemas.openxmlformats.org/officeDocument/2006/relationships/hyperlink" Target="https://drive.google.com/file/d/1jj-TlVNzv5lL1DDy6Lpx4Z4x3txRciny/view?usp=sharing" TargetMode="External"/></Relationships>
</file>

<file path=xl/worksheets/_rels/sheet37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Imhr9sLYPdzg9RIB2YHhIF2G8O0e4rzj/view?usp=sharing" TargetMode="External"/><Relationship Id="rId2" Type="http://schemas.openxmlformats.org/officeDocument/2006/relationships/drawing" Target="../drawings/drawing37.xml"/></Relationships>
</file>

<file path=xl/worksheets/_rels/sheet38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eOy6wufoRt9MBXB7zEgblW2d5_S7VscC/view?usp=sharing" TargetMode="External"/><Relationship Id="rId2" Type="http://schemas.openxmlformats.org/officeDocument/2006/relationships/drawing" Target="../drawings/drawing38.xml"/></Relationships>
</file>

<file path=xl/worksheets/_rels/sheet39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tsEne-GzeQ6DtNlx7tlPPjaq-_kE0psJ/view?usp=sharing" TargetMode="External"/><Relationship Id="rId2" Type="http://schemas.openxmlformats.org/officeDocument/2006/relationships/hyperlink" Target="https://drive.google.com/file/d/19LijBVYcETrR3XJVD4TMNDEkrjXWENRW/view?usp=sharing" TargetMode="External"/><Relationship Id="rId3" Type="http://schemas.openxmlformats.org/officeDocument/2006/relationships/drawing" Target="../drawings/drawing39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JvVW7iKD4WL1Mjxj9CFr-nVJ37CtXsAJ/view?usp=sharing" TargetMode="External"/><Relationship Id="rId2" Type="http://schemas.openxmlformats.org/officeDocument/2006/relationships/hyperlink" Target="https://drive.google.com/file/d/1L0d-mYWmizkupjevuUuHaM4MSBtBUP7H/view?usp=sharing" TargetMode="External"/><Relationship Id="rId3" Type="http://schemas.openxmlformats.org/officeDocument/2006/relationships/hyperlink" Target="https://drive.google.com/file/d/1cYbX83ekmvLhvf6s-jxSxjOhPowuAI4A/view?usp=sharing" TargetMode="External"/><Relationship Id="rId4" Type="http://schemas.openxmlformats.org/officeDocument/2006/relationships/drawing" Target="../drawings/drawing4.xml"/></Relationships>
</file>

<file path=xl/worksheets/_rels/sheet40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GrXHqAs4iEXMswOZ5Kd8fZGw4zhmg44h/view?usp=sharing" TargetMode="External"/><Relationship Id="rId2" Type="http://schemas.openxmlformats.org/officeDocument/2006/relationships/hyperlink" Target="https://drive.google.com/file/d/1JubQvVOcaT6q9LqYHPRryJlprpMBm4ft/view?usp=sharing" TargetMode="External"/><Relationship Id="rId3" Type="http://schemas.openxmlformats.org/officeDocument/2006/relationships/drawing" Target="../drawings/drawing40.xml"/></Relationships>
</file>

<file path=xl/worksheets/_rels/sheet4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epDuPrBj9uUvoiEmSeJds_GQcuejjCzF/view?usp=sharing" TargetMode="External"/><Relationship Id="rId2" Type="http://schemas.openxmlformats.org/officeDocument/2006/relationships/drawing" Target="../drawings/drawing41.xml"/></Relationships>
</file>

<file path=xl/worksheets/_rels/sheet42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OHVknbz6-3yADNcPegDVadUVHr37I7HP/view?usp=sharing" TargetMode="External"/><Relationship Id="rId2" Type="http://schemas.openxmlformats.org/officeDocument/2006/relationships/hyperlink" Target="https://drive.google.com/file/d/1lZ3RTY3lkHuNrPH8ZYkHFRb592xcgNR8/view?usp=sharing" TargetMode="External"/><Relationship Id="rId3" Type="http://schemas.openxmlformats.org/officeDocument/2006/relationships/hyperlink" Target="https://drive.google.com/file/d/19QJhOnF85PCmO1R70GUDQ2jfE2YbGLWt/view?usp=sharing" TargetMode="External"/><Relationship Id="rId4" Type="http://schemas.openxmlformats.org/officeDocument/2006/relationships/hyperlink" Target="https://drive.google.com/file/d/1P1HuWCq4RfIuYNeQli8pzolyF1AOnzUD/view?usp=sharing" TargetMode="External"/><Relationship Id="rId9" Type="http://schemas.openxmlformats.org/officeDocument/2006/relationships/drawing" Target="../drawings/drawing42.xml"/><Relationship Id="rId5" Type="http://schemas.openxmlformats.org/officeDocument/2006/relationships/hyperlink" Target="https://drive.google.com/file/d/1GC1YfJBJngfNRoyaSSBY_D8_E8CWoGxG/view?usp=sharing" TargetMode="External"/><Relationship Id="rId6" Type="http://schemas.openxmlformats.org/officeDocument/2006/relationships/hyperlink" Target="https://drive.google.com/file/d/1i4V2IDzL1MylASwUm7F7eY-e0ZPEWXdt/view?usp=sharing" TargetMode="External"/><Relationship Id="rId7" Type="http://schemas.openxmlformats.org/officeDocument/2006/relationships/hyperlink" Target="https://drive.google.com/file/d/1EKbewQjx5S0-Ivyzv1BVQ7FQiIfEAYjP/view?usp=sharing" TargetMode="External"/><Relationship Id="rId8" Type="http://schemas.openxmlformats.org/officeDocument/2006/relationships/hyperlink" Target="https://drive.google.com/file/d/1rRTZ_Pd1cGDipBd6zRRw-z-GiMLsV88C/view?usp=sharing" TargetMode="External"/></Relationships>
</file>

<file path=xl/worksheets/_rels/sheet43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waTiVDEteYpH69i9HcM-yVE8exP0-oDb/view?usp=sharing" TargetMode="External"/><Relationship Id="rId2" Type="http://schemas.openxmlformats.org/officeDocument/2006/relationships/drawing" Target="../drawings/drawing43.xml"/></Relationships>
</file>

<file path=xl/worksheets/_rels/sheet44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YCea8k2JIeMuOkWyjLyZCGfit434LQXQ/view?usp=sharing" TargetMode="External"/><Relationship Id="rId2" Type="http://schemas.openxmlformats.org/officeDocument/2006/relationships/drawing" Target="../drawings/drawing44.xml"/></Relationships>
</file>

<file path=xl/worksheets/_rels/sheet45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eIqIbJqHam3FqFd6dS1kpwotvTG5Wgkz/view?usp=sharing" TargetMode="External"/><Relationship Id="rId2" Type="http://schemas.openxmlformats.org/officeDocument/2006/relationships/drawing" Target="../drawings/drawing45.xml"/></Relationships>
</file>

<file path=xl/worksheets/_rels/sheet46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d75rRsZNkWMOAc8_81hftxUDD-URo1Bj/view?usp=sharing" TargetMode="External"/><Relationship Id="rId2" Type="http://schemas.openxmlformats.org/officeDocument/2006/relationships/hyperlink" Target="https://drive.google.com/file/d/1htA3VJNgJMz0DhcCJvlxge_tkRvTGd31/view?usp=sharing" TargetMode="External"/><Relationship Id="rId3" Type="http://schemas.openxmlformats.org/officeDocument/2006/relationships/hyperlink" Target="https://drive.google.com/file/d/1G51YPuILrFM41EcjE7Rj-WsEZFjsLZVt/view?usp=sharing" TargetMode="External"/><Relationship Id="rId4" Type="http://schemas.openxmlformats.org/officeDocument/2006/relationships/drawing" Target="../drawings/drawing46.xml"/></Relationships>
</file>

<file path=xl/worksheets/_rels/sheet47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eaRuaAAXzphvMM9n6wwrULR-tYEMrO44/view?usp=sharing" TargetMode="External"/><Relationship Id="rId2" Type="http://schemas.openxmlformats.org/officeDocument/2006/relationships/hyperlink" Target="https://drive.google.com/file/d/1aQVwBS4VAFq0VdHwc3bm-guyk9qA6WGm/view?usp=sharing" TargetMode="External"/><Relationship Id="rId3" Type="http://schemas.openxmlformats.org/officeDocument/2006/relationships/hyperlink" Target="https://drive.google.com/file/d/1355SCgLA5gXCXcFgkwPXXASV7bcIDAEw/view?usp=sharing" TargetMode="External"/><Relationship Id="rId4" Type="http://schemas.openxmlformats.org/officeDocument/2006/relationships/hyperlink" Target="https://drive.google.com/file/d/1VHfcERLFuoUUYC90gIp16357jwC14wjp/view?usp=sharing" TargetMode="External"/><Relationship Id="rId9" Type="http://schemas.openxmlformats.org/officeDocument/2006/relationships/drawing" Target="../drawings/drawing47.xml"/><Relationship Id="rId5" Type="http://schemas.openxmlformats.org/officeDocument/2006/relationships/hyperlink" Target="https://drive.google.com/file/d/1DzU33t8nqX2wPnv5rvx0nYsXUc3mHJZS/view?usp=sharing" TargetMode="External"/><Relationship Id="rId6" Type="http://schemas.openxmlformats.org/officeDocument/2006/relationships/hyperlink" Target="https://drive.google.com/file/d/1FeUH8qESuRGzIg2kK_aihcyVXtFv029N/view?usp=sharing" TargetMode="External"/><Relationship Id="rId7" Type="http://schemas.openxmlformats.org/officeDocument/2006/relationships/hyperlink" Target="https://drive.google.com/file/d/1qz_FmV0botTIxhDQ1GYpcFpobdShWDtT/view?usp=sharing" TargetMode="External"/><Relationship Id="rId8" Type="http://schemas.openxmlformats.org/officeDocument/2006/relationships/hyperlink" Target="https://drive.google.com/file/d/1UimHlbic1-GD6yOVo7rNqAmVCESZS5Eq/view?usp=sharing" TargetMode="External"/></Relationships>
</file>

<file path=xl/worksheets/_rels/sheet48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RWt_cJTOY52j2owOW6hwiBCX9Jg6YVLN/view?usp=sharing" TargetMode="External"/><Relationship Id="rId2" Type="http://schemas.openxmlformats.org/officeDocument/2006/relationships/drawing" Target="../drawings/drawing48.xml"/></Relationships>
</file>

<file path=xl/worksheets/_rels/sheet49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DgNQHiT-vvG2XuL8AmOclrO6vuj-HLkn/view?usp=sharing" TargetMode="External"/><Relationship Id="rId2" Type="http://schemas.openxmlformats.org/officeDocument/2006/relationships/drawing" Target="../drawings/drawing49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IqS27GJF7Lp2AdrWohu1MUPcdcSCKDOS/view?usp=sharing" TargetMode="External"/><Relationship Id="rId2" Type="http://schemas.openxmlformats.org/officeDocument/2006/relationships/hyperlink" Target="https://drive.google.com/file/d/1xbJ8Ue5IVfVo_damDISSCOtfmo_7HsfB/view?usp=sharing" TargetMode="External"/><Relationship Id="rId3" Type="http://schemas.openxmlformats.org/officeDocument/2006/relationships/drawing" Target="../drawings/drawing5.xml"/></Relationships>
</file>

<file path=xl/worksheets/_rels/sheet50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1XMy3utaSJaXSWeoTUu2yT94HDUeLjEI/view?usp=sharing" TargetMode="External"/><Relationship Id="rId2" Type="http://schemas.openxmlformats.org/officeDocument/2006/relationships/drawing" Target="../drawings/drawing50.xml"/></Relationships>
</file>

<file path=xl/worksheets/_rels/sheet5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DmnsRYPfPgxQv49HJsiq_tdMVin_X0u-/view?usp=sharing" TargetMode="External"/><Relationship Id="rId2" Type="http://schemas.openxmlformats.org/officeDocument/2006/relationships/drawing" Target="../drawings/drawing51.xml"/></Relationships>
</file>

<file path=xl/worksheets/_rels/sheet52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vc6B-o3Ql6fYkkCfo7Q4wYS901bfmfdF/view?usp=sharing" TargetMode="External"/><Relationship Id="rId2" Type="http://schemas.openxmlformats.org/officeDocument/2006/relationships/hyperlink" Target="https://drive.google.com/file/d/15J9K9Px11pCdylv0NwOffkdG_TIhxqNd/view?usp=sharing" TargetMode="External"/><Relationship Id="rId3" Type="http://schemas.openxmlformats.org/officeDocument/2006/relationships/hyperlink" Target="https://drive.google.com/file/d/1UWwACfpETUDfPrMRsqBXmZSfO-B38rHt/view?usp=sharing" TargetMode="External"/><Relationship Id="rId4" Type="http://schemas.openxmlformats.org/officeDocument/2006/relationships/hyperlink" Target="https://drive.google.com/file/d/1IeMGctAvlekMr9mybTGbChAh9iU6eA44/view?usp=sharing" TargetMode="External"/><Relationship Id="rId5" Type="http://schemas.openxmlformats.org/officeDocument/2006/relationships/drawing" Target="../drawings/drawing52.xml"/></Relationships>
</file>

<file path=xl/worksheets/_rels/sheet53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r9BPOzZwQywrKqyi8SMHgU-T3qfJCuxR/view?usp=sharing" TargetMode="External"/><Relationship Id="rId2" Type="http://schemas.openxmlformats.org/officeDocument/2006/relationships/drawing" Target="../drawings/drawing53.xml"/></Relationships>
</file>

<file path=xl/worksheets/_rels/sheet54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UdDS07dLjA6lc2SiLOXyFLyJt5omamSl/view?usp=sharing" TargetMode="External"/><Relationship Id="rId2" Type="http://schemas.openxmlformats.org/officeDocument/2006/relationships/drawing" Target="../drawings/drawing54.xml"/></Relationships>
</file>

<file path=xl/worksheets/_rels/sheet55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NKaWqNy28WTjjRf9d1fcPwM27m0NIm53/view?usp=sharing" TargetMode="External"/><Relationship Id="rId2" Type="http://schemas.openxmlformats.org/officeDocument/2006/relationships/hyperlink" Target="https://drive.google.com/file/d/1NFjT9CxOZO34nE3zXw_SbzwNYEbsFYPF/view?usp=sharing" TargetMode="External"/><Relationship Id="rId3" Type="http://schemas.openxmlformats.org/officeDocument/2006/relationships/drawing" Target="../drawings/drawing55.xml"/></Relationships>
</file>

<file path=xl/worksheets/_rels/sheet56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SggXSf1Cgd_BKmLHup-6fJlI7rgKhhV6/view?usp=sharing" TargetMode="External"/><Relationship Id="rId2" Type="http://schemas.openxmlformats.org/officeDocument/2006/relationships/drawing" Target="../drawings/drawing56.xml"/></Relationships>
</file>

<file path=xl/worksheets/_rels/sheet57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eFDHA_j2vuRjl1ENPZHvoEhlCWOvSrFj/view?usp=sharing" TargetMode="External"/><Relationship Id="rId2" Type="http://schemas.openxmlformats.org/officeDocument/2006/relationships/drawing" Target="../drawings/drawing57.xml"/></Relationships>
</file>

<file path=xl/worksheets/_rels/sheet58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M1qxVnO-qcOZ2fIZZBrGZBLw4PNtyGoD/view?usp=sharing" TargetMode="External"/><Relationship Id="rId2" Type="http://schemas.openxmlformats.org/officeDocument/2006/relationships/drawing" Target="../drawings/drawing58.xml"/></Relationships>
</file>

<file path=xl/worksheets/_rels/sheet59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F6DkbsE47HesIAKUXUrWOfvUZGmjT6M3/view?usp=sharing" TargetMode="External"/><Relationship Id="rId2" Type="http://schemas.openxmlformats.org/officeDocument/2006/relationships/hyperlink" Target="https://drive.google.com/file/d/1Wrsp8Wsc8wo0RjgfPOYoAFjNEMbW2Mc_/view?usp=sharing" TargetMode="External"/><Relationship Id="rId3" Type="http://schemas.openxmlformats.org/officeDocument/2006/relationships/hyperlink" Target="https://drive.google.com/file/d/1yPhztQcyHsr-xse4_eQvf3Vf1caoLcs_/view?usp=sharing" TargetMode="External"/><Relationship Id="rId4" Type="http://schemas.openxmlformats.org/officeDocument/2006/relationships/drawing" Target="../drawings/drawing59.xml"/></Relationships>
</file>

<file path=xl/worksheets/_rels/sheet6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amazon.com/gp/css/summary/edit.html?orderID=114-3766780-8921010" TargetMode="External"/><Relationship Id="rId42" Type="http://schemas.openxmlformats.org/officeDocument/2006/relationships/hyperlink" Target="https://www.amazon.com/gp/css/summary/edit.html?orderID=111-5471730-7037068" TargetMode="External"/><Relationship Id="rId41" Type="http://schemas.openxmlformats.org/officeDocument/2006/relationships/hyperlink" Target="https://www.amazon.com/gp/css/summary/edit.html?orderID=114-3766780-8921010" TargetMode="External"/><Relationship Id="rId44" Type="http://schemas.openxmlformats.org/officeDocument/2006/relationships/hyperlink" Target="https://www.amazon.com/gp/css/summary/edit.html?orderID=114-3766780-8921010" TargetMode="External"/><Relationship Id="rId43" Type="http://schemas.openxmlformats.org/officeDocument/2006/relationships/hyperlink" Target="https://www.amazon.com/gp/css/summary/edit.html?orderID=111-7115229-3569030" TargetMode="External"/><Relationship Id="rId46" Type="http://schemas.openxmlformats.org/officeDocument/2006/relationships/hyperlink" Target="https://www.amazon.com/gp/css/summary/edit.html?orderID=111-7115229-3569030" TargetMode="External"/><Relationship Id="rId45" Type="http://schemas.openxmlformats.org/officeDocument/2006/relationships/hyperlink" Target="https://www.amazon.com/gp/css/summary/edit.html?orderID=111-7115229-3569030" TargetMode="External"/><Relationship Id="rId107" Type="http://schemas.openxmlformats.org/officeDocument/2006/relationships/hyperlink" Target="https://www.amazon.com/gp/css/summary/edit.html?orderID=111-1831386-9451451" TargetMode="External"/><Relationship Id="rId106" Type="http://schemas.openxmlformats.org/officeDocument/2006/relationships/hyperlink" Target="https://www.amazon.com/gp/css/summary/edit.html?orderID=111-3523668-2312205" TargetMode="External"/><Relationship Id="rId105" Type="http://schemas.openxmlformats.org/officeDocument/2006/relationships/hyperlink" Target="https://www.amazon.com/gp/css/summary/edit.html?orderID=111-3523668-2312205" TargetMode="External"/><Relationship Id="rId104" Type="http://schemas.openxmlformats.org/officeDocument/2006/relationships/hyperlink" Target="https://www.amazon.com/gp/css/summary/edit.html?orderID=111-3523668-2312205" TargetMode="External"/><Relationship Id="rId109" Type="http://schemas.openxmlformats.org/officeDocument/2006/relationships/hyperlink" Target="https://www.amazon.com/gp/css/summary/edit.html?orderID=111-8505519-4175423" TargetMode="External"/><Relationship Id="rId108" Type="http://schemas.openxmlformats.org/officeDocument/2006/relationships/hyperlink" Target="https://www.amazon.com/gp/css/summary/edit.html?orderID=114-6824454-0650647" TargetMode="External"/><Relationship Id="rId48" Type="http://schemas.openxmlformats.org/officeDocument/2006/relationships/hyperlink" Target="https://www.amazon.com/gp/css/summary/edit.html?orderID=111-7115229-3569030" TargetMode="External"/><Relationship Id="rId47" Type="http://schemas.openxmlformats.org/officeDocument/2006/relationships/hyperlink" Target="https://www.amazon.com/gp/css/summary/edit.html?orderID=111-7115229-3569030" TargetMode="External"/><Relationship Id="rId49" Type="http://schemas.openxmlformats.org/officeDocument/2006/relationships/hyperlink" Target="https://www.amazon.com/gp/css/summary/edit.html?orderID=111-7115229-3569030" TargetMode="External"/><Relationship Id="rId103" Type="http://schemas.openxmlformats.org/officeDocument/2006/relationships/hyperlink" Target="https://www.amazon.com/gp/css/summary/edit.html?orderID=111-1831386-9451451" TargetMode="External"/><Relationship Id="rId102" Type="http://schemas.openxmlformats.org/officeDocument/2006/relationships/hyperlink" Target="https://www.amazon.com/gp/css/summary/edit.html?orderID=111-8505519-4175423" TargetMode="External"/><Relationship Id="rId101" Type="http://schemas.openxmlformats.org/officeDocument/2006/relationships/hyperlink" Target="https://www.amazon.com/gp/css/summary/edit.html?orderID=111-3523668-2312205" TargetMode="External"/><Relationship Id="rId100" Type="http://schemas.openxmlformats.org/officeDocument/2006/relationships/hyperlink" Target="https://www.amazon.com/gp/css/summary/edit.html?orderID=111-3523668-2312205" TargetMode="External"/><Relationship Id="rId31" Type="http://schemas.openxmlformats.org/officeDocument/2006/relationships/hyperlink" Target="https://www.amazon.com/gp/css/summary/edit.html?orderID=111-3390906-2856204" TargetMode="External"/><Relationship Id="rId30" Type="http://schemas.openxmlformats.org/officeDocument/2006/relationships/hyperlink" Target="https://www.amazon.com/gp/css/summary/edit.html?orderID=114-6824454-0650647" TargetMode="External"/><Relationship Id="rId33" Type="http://schemas.openxmlformats.org/officeDocument/2006/relationships/hyperlink" Target="https://www.amazon.com/gp/css/summary/edit.html?orderID=111-0633852-3892212" TargetMode="External"/><Relationship Id="rId32" Type="http://schemas.openxmlformats.org/officeDocument/2006/relationships/hyperlink" Target="https://www.amazon.com/gp/css/summary/edit.html?orderID=111-5471730-7037068" TargetMode="External"/><Relationship Id="rId35" Type="http://schemas.openxmlformats.org/officeDocument/2006/relationships/hyperlink" Target="https://www.amazon.com/gp/css/summary/edit.html?orderID=114-9668643-7561831" TargetMode="External"/><Relationship Id="rId34" Type="http://schemas.openxmlformats.org/officeDocument/2006/relationships/hyperlink" Target="https://www.amazon.com/gp/css/summary/edit.html?orderID=111-4476460-0151466" TargetMode="External"/><Relationship Id="rId37" Type="http://schemas.openxmlformats.org/officeDocument/2006/relationships/hyperlink" Target="https://www.amazon.com/gp/css/summary/edit.html?orderID=111-5471730-7037068" TargetMode="External"/><Relationship Id="rId36" Type="http://schemas.openxmlformats.org/officeDocument/2006/relationships/hyperlink" Target="https://www.amazon.com/gp/css/summary/edit.html?orderID=111-1440778-0849009" TargetMode="External"/><Relationship Id="rId39" Type="http://schemas.openxmlformats.org/officeDocument/2006/relationships/hyperlink" Target="https://www.amazon.com/gp/css/summary/edit.html?orderID=114-3766780-8921010" TargetMode="External"/><Relationship Id="rId38" Type="http://schemas.openxmlformats.org/officeDocument/2006/relationships/hyperlink" Target="https://www.amazon.com/gp/css/summary/edit.html?orderID=114-3766780-8921010" TargetMode="External"/><Relationship Id="rId20" Type="http://schemas.openxmlformats.org/officeDocument/2006/relationships/hyperlink" Target="https://www.amazon.com/gp/css/summary/edit.html?orderID=111-8505519-4175423" TargetMode="External"/><Relationship Id="rId22" Type="http://schemas.openxmlformats.org/officeDocument/2006/relationships/hyperlink" Target="https://www.amazon.com/gp/css/summary/edit.html?orderID=114-3766780-8921010" TargetMode="External"/><Relationship Id="rId21" Type="http://schemas.openxmlformats.org/officeDocument/2006/relationships/hyperlink" Target="https://www.amazon.com/gp/css/summary/edit.html?orderID=114-1708182-3924207" TargetMode="External"/><Relationship Id="rId24" Type="http://schemas.openxmlformats.org/officeDocument/2006/relationships/hyperlink" Target="https://www.amazon.com/gp/css/summary/edit.html?orderID=114-9668643-7561831" TargetMode="External"/><Relationship Id="rId23" Type="http://schemas.openxmlformats.org/officeDocument/2006/relationships/hyperlink" Target="https://www.amazon.com/gp/css/summary/edit.html?orderID=114-3766780-8921010" TargetMode="External"/><Relationship Id="rId129" Type="http://schemas.openxmlformats.org/officeDocument/2006/relationships/hyperlink" Target="https://www.amazon.com/gp/css/summary/edit.html?orderID=111-5471730-7037068" TargetMode="External"/><Relationship Id="rId128" Type="http://schemas.openxmlformats.org/officeDocument/2006/relationships/hyperlink" Target="https://www.amazon.com/gp/css/summary/edit.html?orderID=111-5471730-7037068" TargetMode="External"/><Relationship Id="rId127" Type="http://schemas.openxmlformats.org/officeDocument/2006/relationships/hyperlink" Target="https://www.amazon.com/gp/css/summary/edit.html?orderID=111-5471730-7037068" TargetMode="External"/><Relationship Id="rId126" Type="http://schemas.openxmlformats.org/officeDocument/2006/relationships/hyperlink" Target="https://www.amazon.com/gp/css/summary/edit.html?orderID=111-5471730-7037068" TargetMode="External"/><Relationship Id="rId26" Type="http://schemas.openxmlformats.org/officeDocument/2006/relationships/hyperlink" Target="https://www.amazon.com/gp/css/summary/edit.html?orderID=114-4833436-7977860" TargetMode="External"/><Relationship Id="rId121" Type="http://schemas.openxmlformats.org/officeDocument/2006/relationships/hyperlink" Target="https://www.amazon.com/gp/css/summary/edit.html?orderID=111-8505519-4175423" TargetMode="External"/><Relationship Id="rId25" Type="http://schemas.openxmlformats.org/officeDocument/2006/relationships/hyperlink" Target="https://www.amazon.com/gp/css/summary/edit.html?orderID=111-7471512-6792244" TargetMode="External"/><Relationship Id="rId120" Type="http://schemas.openxmlformats.org/officeDocument/2006/relationships/hyperlink" Target="https://www.amazon.com/gp/css/summary/edit.html?orderID=111-5471730-7037068" TargetMode="External"/><Relationship Id="rId28" Type="http://schemas.openxmlformats.org/officeDocument/2006/relationships/hyperlink" Target="https://www.amazon.com/gp/css/summary/edit.html?orderID=114-9668643-7561831" TargetMode="External"/><Relationship Id="rId27" Type="http://schemas.openxmlformats.org/officeDocument/2006/relationships/hyperlink" Target="https://www.amazon.com/gp/css/summary/edit.html?orderID=111-0453451-9349801" TargetMode="External"/><Relationship Id="rId125" Type="http://schemas.openxmlformats.org/officeDocument/2006/relationships/hyperlink" Target="https://www.amazon.com/gp/css/summary/edit.html?orderID=111-0633852-3892212" TargetMode="External"/><Relationship Id="rId29" Type="http://schemas.openxmlformats.org/officeDocument/2006/relationships/hyperlink" Target="https://www.amazon.com/gp/css/summary/edit.html?orderID=114-6824454-0650647" TargetMode="External"/><Relationship Id="rId124" Type="http://schemas.openxmlformats.org/officeDocument/2006/relationships/hyperlink" Target="https://www.amazon.com/gp/css/summary/edit.html?orderID=111-7471512-6792244" TargetMode="External"/><Relationship Id="rId123" Type="http://schemas.openxmlformats.org/officeDocument/2006/relationships/hyperlink" Target="https://www.amazon.com/gp/css/summary/edit.html?orderID=111-8505519-4175423" TargetMode="External"/><Relationship Id="rId122" Type="http://schemas.openxmlformats.org/officeDocument/2006/relationships/hyperlink" Target="https://www.amazon.com/gp/css/summary/edit.html?orderID=111-8505519-4175423" TargetMode="External"/><Relationship Id="rId95" Type="http://schemas.openxmlformats.org/officeDocument/2006/relationships/hyperlink" Target="https://www.amazon.com/gp/css/summary/edit.html?orderID=114-3766780-8921010" TargetMode="External"/><Relationship Id="rId94" Type="http://schemas.openxmlformats.org/officeDocument/2006/relationships/hyperlink" Target="https://www.amazon.com/gp/css/summary/edit.html?orderID=114-3766780-8921010" TargetMode="External"/><Relationship Id="rId97" Type="http://schemas.openxmlformats.org/officeDocument/2006/relationships/hyperlink" Target="https://www.amazon.com/gp/css/summary/edit.html?orderID=114-3766780-8921010" TargetMode="External"/><Relationship Id="rId96" Type="http://schemas.openxmlformats.org/officeDocument/2006/relationships/hyperlink" Target="https://www.amazon.com/gp/css/summary/edit.html?orderID=111-5471730-7037068" TargetMode="External"/><Relationship Id="rId11" Type="http://schemas.openxmlformats.org/officeDocument/2006/relationships/hyperlink" Target="https://www.amazon.com/gp/css/summary/edit.html?orderID=111-2960811-1342604" TargetMode="External"/><Relationship Id="rId99" Type="http://schemas.openxmlformats.org/officeDocument/2006/relationships/hyperlink" Target="https://www.amazon.com/gp/css/summary/edit.html?orderID=111-3523668-2312205" TargetMode="External"/><Relationship Id="rId10" Type="http://schemas.openxmlformats.org/officeDocument/2006/relationships/hyperlink" Target="https://www.amazon.com/gp/css/summary/edit.html?orderID=111-6821682-8999408" TargetMode="External"/><Relationship Id="rId98" Type="http://schemas.openxmlformats.org/officeDocument/2006/relationships/hyperlink" Target="https://www.amazon.com/gp/css/summary/edit.html?orderID=111-3523668-2312205" TargetMode="External"/><Relationship Id="rId13" Type="http://schemas.openxmlformats.org/officeDocument/2006/relationships/hyperlink" Target="https://www.amazon.com/gp/css/summary/edit.html?orderID=111-2159639-1778657" TargetMode="External"/><Relationship Id="rId12" Type="http://schemas.openxmlformats.org/officeDocument/2006/relationships/hyperlink" Target="https://www.amazon.com/gp/css/summary/edit.html?orderID=111-2712167-2496265" TargetMode="External"/><Relationship Id="rId91" Type="http://schemas.openxmlformats.org/officeDocument/2006/relationships/hyperlink" Target="https://www.amazon.com/gp/css/summary/edit.html?orderID=114-3766780-8921010" TargetMode="External"/><Relationship Id="rId90" Type="http://schemas.openxmlformats.org/officeDocument/2006/relationships/hyperlink" Target="https://www.amazon.com/gp/css/summary/edit.html?orderID=111-8505519-4175423" TargetMode="External"/><Relationship Id="rId93" Type="http://schemas.openxmlformats.org/officeDocument/2006/relationships/hyperlink" Target="https://www.amazon.com/gp/css/summary/edit.html?orderID=114-3766780-8921010" TargetMode="External"/><Relationship Id="rId92" Type="http://schemas.openxmlformats.org/officeDocument/2006/relationships/hyperlink" Target="https://www.amazon.com/gp/css/summary/edit.html?orderID=111-4476460-0151466" TargetMode="External"/><Relationship Id="rId118" Type="http://schemas.openxmlformats.org/officeDocument/2006/relationships/hyperlink" Target="https://www.amazon.com/gp/css/summary/edit.html?orderID=111-8505519-4175423" TargetMode="External"/><Relationship Id="rId117" Type="http://schemas.openxmlformats.org/officeDocument/2006/relationships/hyperlink" Target="https://www.amazon.com/gp/css/summary/edit.html?orderID=111-5471730-7037068" TargetMode="External"/><Relationship Id="rId116" Type="http://schemas.openxmlformats.org/officeDocument/2006/relationships/hyperlink" Target="https://www.amazon.com/gp/css/summary/edit.html?orderID=114-6824454-0650647" TargetMode="External"/><Relationship Id="rId115" Type="http://schemas.openxmlformats.org/officeDocument/2006/relationships/hyperlink" Target="https://www.amazon.com/gp/css/summary/edit.html?orderID=111-1440778-0849009" TargetMode="External"/><Relationship Id="rId119" Type="http://schemas.openxmlformats.org/officeDocument/2006/relationships/hyperlink" Target="https://www.amazon.com/gp/css/summary/edit.html?orderID=111-1831386-9451451" TargetMode="External"/><Relationship Id="rId15" Type="http://schemas.openxmlformats.org/officeDocument/2006/relationships/hyperlink" Target="https://www.amazon.com/gp/css/summary/edit.html?orderID=111-1831386-9451451" TargetMode="External"/><Relationship Id="rId110" Type="http://schemas.openxmlformats.org/officeDocument/2006/relationships/hyperlink" Target="https://www.amazon.com/gp/css/summary/edit.html?orderID=114-3766780-8921010" TargetMode="External"/><Relationship Id="rId14" Type="http://schemas.openxmlformats.org/officeDocument/2006/relationships/hyperlink" Target="https://www.amazon.com/gp/css/summary/edit.html?orderID=111-2428371-5376228" TargetMode="External"/><Relationship Id="rId17" Type="http://schemas.openxmlformats.org/officeDocument/2006/relationships/hyperlink" Target="https://www.amazon.com/gp/css/summary/edit.html?orderID=111-5320506-7406634" TargetMode="External"/><Relationship Id="rId16" Type="http://schemas.openxmlformats.org/officeDocument/2006/relationships/hyperlink" Target="https://www.amazon.com/gp/css/summary/edit.html?orderID=111-3822076-5295402" TargetMode="External"/><Relationship Id="rId19" Type="http://schemas.openxmlformats.org/officeDocument/2006/relationships/hyperlink" Target="https://www.amazon.com/gp/css/summary/edit.html?orderID=111-8505519-4175423" TargetMode="External"/><Relationship Id="rId114" Type="http://schemas.openxmlformats.org/officeDocument/2006/relationships/hyperlink" Target="https://www.amazon.com/gp/css/summary/edit.html?orderID=111-8505519-4175423" TargetMode="External"/><Relationship Id="rId18" Type="http://schemas.openxmlformats.org/officeDocument/2006/relationships/hyperlink" Target="https://www.amazon.com/gp/css/summary/edit.html?orderID=111-8505519-4175423" TargetMode="External"/><Relationship Id="rId113" Type="http://schemas.openxmlformats.org/officeDocument/2006/relationships/hyperlink" Target="https://www.amazon.com/gp/css/summary/edit.html?orderID=114-6824454-0650647" TargetMode="External"/><Relationship Id="rId112" Type="http://schemas.openxmlformats.org/officeDocument/2006/relationships/hyperlink" Target="https://www.amazon.com/gp/css/summary/edit.html?orderID=114-3766780-8921010" TargetMode="External"/><Relationship Id="rId111" Type="http://schemas.openxmlformats.org/officeDocument/2006/relationships/hyperlink" Target="https://www.amazon.com/gp/css/summary/edit.html?orderID=111-1831386-9451451" TargetMode="External"/><Relationship Id="rId84" Type="http://schemas.openxmlformats.org/officeDocument/2006/relationships/hyperlink" Target="https://www.amazon.com/gp/css/summary/edit.html?orderID=111-0453451-9349801" TargetMode="External"/><Relationship Id="rId83" Type="http://schemas.openxmlformats.org/officeDocument/2006/relationships/hyperlink" Target="https://www.amazon.com/gp/css/summary/edit.html?orderID=111-1831386-9451451" TargetMode="External"/><Relationship Id="rId86" Type="http://schemas.openxmlformats.org/officeDocument/2006/relationships/hyperlink" Target="https://www.amazon.com/gp/css/summary/edit.html?orderID=114-6824454-0650647" TargetMode="External"/><Relationship Id="rId85" Type="http://schemas.openxmlformats.org/officeDocument/2006/relationships/hyperlink" Target="https://www.amazon.com/gp/css/summary/edit.html?orderID=111-1831386-9451451" TargetMode="External"/><Relationship Id="rId88" Type="http://schemas.openxmlformats.org/officeDocument/2006/relationships/hyperlink" Target="https://www.amazon.com/gp/css/summary/edit.html?orderID=114-6824454-0650647" TargetMode="External"/><Relationship Id="rId87" Type="http://schemas.openxmlformats.org/officeDocument/2006/relationships/hyperlink" Target="https://www.amazon.com/gp/css/summary/edit.html?orderID=111-1831386-9451451" TargetMode="External"/><Relationship Id="rId89" Type="http://schemas.openxmlformats.org/officeDocument/2006/relationships/hyperlink" Target="https://www.amazon.com/gp/css/summary/edit.html?orderID=111-1831386-9451451" TargetMode="External"/><Relationship Id="rId80" Type="http://schemas.openxmlformats.org/officeDocument/2006/relationships/hyperlink" Target="https://www.amazon.com/gp/css/summary/edit.html?orderID=111-2960811-1342604" TargetMode="External"/><Relationship Id="rId82" Type="http://schemas.openxmlformats.org/officeDocument/2006/relationships/hyperlink" Target="https://www.amazon.com/gp/css/summary/edit.html?orderID=111-1831386-9451451" TargetMode="External"/><Relationship Id="rId81" Type="http://schemas.openxmlformats.org/officeDocument/2006/relationships/hyperlink" Target="https://www.amazon.com/gp/css/summary/edit.html?orderID=111-1831386-9451451" TargetMode="External"/><Relationship Id="rId1" Type="http://schemas.openxmlformats.org/officeDocument/2006/relationships/hyperlink" Target="https://www.amazon.com/gp/css/summary/edit.html?orderID=111-5406774-2033856" TargetMode="External"/><Relationship Id="rId2" Type="http://schemas.openxmlformats.org/officeDocument/2006/relationships/hyperlink" Target="https://www.amazon.com/gp/css/summary/edit.html?orderID=111-3523668-2312205" TargetMode="External"/><Relationship Id="rId3" Type="http://schemas.openxmlformats.org/officeDocument/2006/relationships/hyperlink" Target="https://www.amazon.com/gp/css/summary/edit.html?orderID=111-0810776-1814657" TargetMode="External"/><Relationship Id="rId4" Type="http://schemas.openxmlformats.org/officeDocument/2006/relationships/hyperlink" Target="https://www.amazon.com/gp/css/summary/edit.html?orderID=111-1976397-2619431" TargetMode="External"/><Relationship Id="rId9" Type="http://schemas.openxmlformats.org/officeDocument/2006/relationships/hyperlink" Target="https://www.amazon.com/gp/css/summary/edit.html?orderID=111-9518430-1235419" TargetMode="External"/><Relationship Id="rId143" Type="http://schemas.openxmlformats.org/officeDocument/2006/relationships/drawing" Target="../drawings/drawing6.xml"/><Relationship Id="rId142" Type="http://schemas.openxmlformats.org/officeDocument/2006/relationships/hyperlink" Target="https://www.amazon.com/gp/css/summary/edit.html?orderID=114-6824454-0650647" TargetMode="External"/><Relationship Id="rId141" Type="http://schemas.openxmlformats.org/officeDocument/2006/relationships/hyperlink" Target="https://www.amazon.com/gp/css/summary/edit.html?orderID=111-0810776-1814657" TargetMode="External"/><Relationship Id="rId140" Type="http://schemas.openxmlformats.org/officeDocument/2006/relationships/hyperlink" Target="https://www.amazon.com/gp/css/summary/edit.html?orderID=111-7115229-3569030" TargetMode="External"/><Relationship Id="rId5" Type="http://schemas.openxmlformats.org/officeDocument/2006/relationships/hyperlink" Target="https://www.amazon.com/gp/css/summary/edit.html?orderID=111-8440207-6044256" TargetMode="External"/><Relationship Id="rId6" Type="http://schemas.openxmlformats.org/officeDocument/2006/relationships/hyperlink" Target="https://www.amazon.com/gp/css/summary/edit.html?orderID=111-7115229-3569030" TargetMode="External"/><Relationship Id="rId7" Type="http://schemas.openxmlformats.org/officeDocument/2006/relationships/hyperlink" Target="https://www.amazon.com/gp/css/summary/edit.html?orderID=111-0810776-1814657" TargetMode="External"/><Relationship Id="rId8" Type="http://schemas.openxmlformats.org/officeDocument/2006/relationships/hyperlink" Target="https://www.amazon.com/gp/css/summary/edit.html?orderID=111-7115229-3569030" TargetMode="External"/><Relationship Id="rId73" Type="http://schemas.openxmlformats.org/officeDocument/2006/relationships/hyperlink" Target="https://www.amazon.com/gp/css/summary/edit.html?orderID=111-7471512-6792244" TargetMode="External"/><Relationship Id="rId72" Type="http://schemas.openxmlformats.org/officeDocument/2006/relationships/hyperlink" Target="https://www.amazon.com/gp/css/summary/edit.html?orderID=111-3822076-5295402" TargetMode="External"/><Relationship Id="rId75" Type="http://schemas.openxmlformats.org/officeDocument/2006/relationships/hyperlink" Target="https://www.amazon.com/gp/css/summary/edit.html?orderID=114-6824454-0650647" TargetMode="External"/><Relationship Id="rId74" Type="http://schemas.openxmlformats.org/officeDocument/2006/relationships/hyperlink" Target="https://www.amazon.com/gp/css/summary/edit.html?orderID=114-9668643-7561831" TargetMode="External"/><Relationship Id="rId77" Type="http://schemas.openxmlformats.org/officeDocument/2006/relationships/hyperlink" Target="https://www.amazon.com/gp/css/summary/edit.html?orderID=111-2428371-5376228" TargetMode="External"/><Relationship Id="rId76" Type="http://schemas.openxmlformats.org/officeDocument/2006/relationships/hyperlink" Target="https://www.amazon.com/gp/css/summary/edit.html?orderID=114-3766780-8921010" TargetMode="External"/><Relationship Id="rId79" Type="http://schemas.openxmlformats.org/officeDocument/2006/relationships/hyperlink" Target="https://www.amazon.com/gp/css/summary/edit.html?orderID=111-1831386-9451451" TargetMode="External"/><Relationship Id="rId78" Type="http://schemas.openxmlformats.org/officeDocument/2006/relationships/hyperlink" Target="https://www.amazon.com/gp/css/summary/edit.html?orderID=114-3766780-8921010" TargetMode="External"/><Relationship Id="rId71" Type="http://schemas.openxmlformats.org/officeDocument/2006/relationships/hyperlink" Target="https://www.amazon.com/gp/css/summary/edit.html?orderID=114-4833436-7977860" TargetMode="External"/><Relationship Id="rId70" Type="http://schemas.openxmlformats.org/officeDocument/2006/relationships/hyperlink" Target="https://www.amazon.com/gp/css/summary/edit.html?orderID=114-3766780-8921010" TargetMode="External"/><Relationship Id="rId139" Type="http://schemas.openxmlformats.org/officeDocument/2006/relationships/hyperlink" Target="https://www.amazon.com/gp/css/summary/edit.html?orderID=111-0810776-1814657" TargetMode="External"/><Relationship Id="rId138" Type="http://schemas.openxmlformats.org/officeDocument/2006/relationships/hyperlink" Target="https://www.amazon.com/gp/css/summary/edit.html?orderID=111-0810776-1814657" TargetMode="External"/><Relationship Id="rId137" Type="http://schemas.openxmlformats.org/officeDocument/2006/relationships/hyperlink" Target="https://www.amazon.com/gp/css/summary/edit.html?orderID=111-5406774-2033856" TargetMode="External"/><Relationship Id="rId132" Type="http://schemas.openxmlformats.org/officeDocument/2006/relationships/hyperlink" Target="https://www.amazon.com/gp/css/summary/edit.html?orderID=111-9518430-1235419" TargetMode="External"/><Relationship Id="rId131" Type="http://schemas.openxmlformats.org/officeDocument/2006/relationships/hyperlink" Target="https://www.amazon.com/gp/css/summary/edit.html?orderID=111-5471730-7037068" TargetMode="External"/><Relationship Id="rId130" Type="http://schemas.openxmlformats.org/officeDocument/2006/relationships/hyperlink" Target="https://www.amazon.com/gp/css/summary/edit.html?orderID=111-5471730-7037068" TargetMode="External"/><Relationship Id="rId136" Type="http://schemas.openxmlformats.org/officeDocument/2006/relationships/hyperlink" Target="https://www.amazon.com/gp/css/summary/edit.html?orderID=111-8505519-4175423" TargetMode="External"/><Relationship Id="rId135" Type="http://schemas.openxmlformats.org/officeDocument/2006/relationships/hyperlink" Target="https://www.amazon.com/gp/css/summary/edit.html?orderID=114-6824454-0650647" TargetMode="External"/><Relationship Id="rId134" Type="http://schemas.openxmlformats.org/officeDocument/2006/relationships/hyperlink" Target="https://www.amazon.com/gp/css/summary/edit.html?orderID=111-3523668-2312205" TargetMode="External"/><Relationship Id="rId133" Type="http://schemas.openxmlformats.org/officeDocument/2006/relationships/hyperlink" Target="https://www.amazon.com/gp/css/order-details?orderID=D01-0761303-3017801" TargetMode="External"/><Relationship Id="rId62" Type="http://schemas.openxmlformats.org/officeDocument/2006/relationships/hyperlink" Target="https://www.amazon.com/gp/css/summary/edit.html?orderID=111-5471730-7037068" TargetMode="External"/><Relationship Id="rId61" Type="http://schemas.openxmlformats.org/officeDocument/2006/relationships/hyperlink" Target="https://www.amazon.com/gp/css/summary/edit.html?orderID=111-7115229-3569030" TargetMode="External"/><Relationship Id="rId64" Type="http://schemas.openxmlformats.org/officeDocument/2006/relationships/hyperlink" Target="https://www.amazon.com/gp/css/summary/edit.html?orderID=111-3822076-5295402" TargetMode="External"/><Relationship Id="rId63" Type="http://schemas.openxmlformats.org/officeDocument/2006/relationships/hyperlink" Target="https://www.amazon.com/gp/css/summary/edit.html?orderID=111-3523668-2312205" TargetMode="External"/><Relationship Id="rId66" Type="http://schemas.openxmlformats.org/officeDocument/2006/relationships/hyperlink" Target="https://www.amazon.com/gp/css/summary/edit.html?orderID=114-3766780-8921010" TargetMode="External"/><Relationship Id="rId65" Type="http://schemas.openxmlformats.org/officeDocument/2006/relationships/hyperlink" Target="https://www.amazon.com/gp/css/summary/edit.html?orderID=114-9668643-7561831" TargetMode="External"/><Relationship Id="rId68" Type="http://schemas.openxmlformats.org/officeDocument/2006/relationships/hyperlink" Target="https://www.amazon.com/gp/css/summary/edit.html?orderID=114-9668643-7561831" TargetMode="External"/><Relationship Id="rId67" Type="http://schemas.openxmlformats.org/officeDocument/2006/relationships/hyperlink" Target="https://www.amazon.com/gp/css/summary/edit.html?orderID=114-3766780-8921010" TargetMode="External"/><Relationship Id="rId60" Type="http://schemas.openxmlformats.org/officeDocument/2006/relationships/hyperlink" Target="https://www.amazon.com/gp/css/summary/edit.html?orderID=111-5471730-7037068" TargetMode="External"/><Relationship Id="rId69" Type="http://schemas.openxmlformats.org/officeDocument/2006/relationships/hyperlink" Target="https://www.amazon.com/gp/css/summary/edit.html?orderID=114-1708182-3924207" TargetMode="External"/><Relationship Id="rId51" Type="http://schemas.openxmlformats.org/officeDocument/2006/relationships/hyperlink" Target="https://www.amazon.com/gp/css/summary/edit.html?orderID=111-8440207-6044256" TargetMode="External"/><Relationship Id="rId50" Type="http://schemas.openxmlformats.org/officeDocument/2006/relationships/hyperlink" Target="https://www.amazon.com/gp/css/summary/edit.html?orderID=111-7115229-3569030" TargetMode="External"/><Relationship Id="rId53" Type="http://schemas.openxmlformats.org/officeDocument/2006/relationships/hyperlink" Target="https://www.amazon.com/gp/css/summary/edit.html?orderID=111-2712167-2496265" TargetMode="External"/><Relationship Id="rId52" Type="http://schemas.openxmlformats.org/officeDocument/2006/relationships/hyperlink" Target="https://www.amazon.com/gp/css/summary/edit.html?orderID=111-7115229-3569030" TargetMode="External"/><Relationship Id="rId55" Type="http://schemas.openxmlformats.org/officeDocument/2006/relationships/hyperlink" Target="https://www.amazon.com/gp/css/summary/edit.html?orderID=111-5471730-7037068" TargetMode="External"/><Relationship Id="rId54" Type="http://schemas.openxmlformats.org/officeDocument/2006/relationships/hyperlink" Target="https://www.amazon.com/gp/css/summary/edit.html?orderID=111-1976397-2619431" TargetMode="External"/><Relationship Id="rId57" Type="http://schemas.openxmlformats.org/officeDocument/2006/relationships/hyperlink" Target="https://www.amazon.com/gp/css/summary/edit.html?orderID=111-5471730-7037068" TargetMode="External"/><Relationship Id="rId56" Type="http://schemas.openxmlformats.org/officeDocument/2006/relationships/hyperlink" Target="https://www.amazon.com/gp/css/summary/edit.html?orderID=111-8440207-6044256" TargetMode="External"/><Relationship Id="rId59" Type="http://schemas.openxmlformats.org/officeDocument/2006/relationships/hyperlink" Target="https://www.amazon.com/gp/css/summary/edit.html?orderID=111-5471730-7037068" TargetMode="External"/><Relationship Id="rId58" Type="http://schemas.openxmlformats.org/officeDocument/2006/relationships/hyperlink" Target="https://www.amazon.com/gp/css/summary/edit.html?orderID=111-2712167-2496265" TargetMode="External"/></Relationships>
</file>

<file path=xl/worksheets/_rels/sheet60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8ajGzHsZ0tfsF-VBPQY_zZ4135jH1ter/view?usp=sharing" TargetMode="External"/><Relationship Id="rId2" Type="http://schemas.openxmlformats.org/officeDocument/2006/relationships/drawing" Target="../drawings/drawing60.xml"/></Relationships>
</file>

<file path=xl/worksheets/_rels/sheet6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GzH1zZ4IZh_qPTE1KKe9csx__uwY4BAJ/view?usp=sharing" TargetMode="External"/><Relationship Id="rId2" Type="http://schemas.openxmlformats.org/officeDocument/2006/relationships/drawing" Target="../drawings/drawing61.xml"/></Relationships>
</file>

<file path=xl/worksheets/_rels/sheet6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sg9hrrvDdLn1n42eCinizsVRdv-7eQiw/view?usp=sharing" TargetMode="External"/><Relationship Id="rId2" Type="http://schemas.openxmlformats.org/officeDocument/2006/relationships/drawing" Target="../drawings/drawing63.xml"/></Relationships>
</file>

<file path=xl/worksheets/_rels/sheet64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qJ1gYBwT36wZ0vgl7tF_k5rXzqi1PFHw/view?usp=sharing" TargetMode="External"/><Relationship Id="rId2" Type="http://schemas.openxmlformats.org/officeDocument/2006/relationships/drawing" Target="../drawings/drawing64.xml"/></Relationships>
</file>

<file path=xl/worksheets/_rels/sheet65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xoXv7SAYrAdDqnz_-d3ThCXwn6e12DDH/view?usp=sharing" TargetMode="External"/><Relationship Id="rId2" Type="http://schemas.openxmlformats.org/officeDocument/2006/relationships/hyperlink" Target="https://drive.google.com/file/d/194_0vuVQcAglfT0TJn6WjuF6hptOpWh-/view?usp=sharing" TargetMode="External"/><Relationship Id="rId3" Type="http://schemas.openxmlformats.org/officeDocument/2006/relationships/drawing" Target="../drawings/drawing65.xml"/></Relationships>
</file>

<file path=xl/worksheets/_rels/sheet66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PuN9vey5Y9g6K1JISDKa9mQuhnOJ4oQ5/view?usp=sharing" TargetMode="External"/><Relationship Id="rId2" Type="http://schemas.openxmlformats.org/officeDocument/2006/relationships/drawing" Target="../drawings/drawing66.xml"/></Relationships>
</file>

<file path=xl/worksheets/_rels/sheet67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6_GRygNRTVDWQiQXRe1TgkiWAr2pUEeX/view?usp=sharing" TargetMode="External"/><Relationship Id="rId2" Type="http://schemas.openxmlformats.org/officeDocument/2006/relationships/drawing" Target="../drawings/drawing67.xml"/></Relationships>
</file>

<file path=xl/worksheets/_rels/sheet68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y8_XKhk9FLaoC-ijWpm0T20H9tOkI4FI/view?usp=sharing" TargetMode="External"/><Relationship Id="rId2" Type="http://schemas.openxmlformats.org/officeDocument/2006/relationships/drawing" Target="../drawings/drawing68.xml"/></Relationships>
</file>

<file path=xl/worksheets/_rels/sheet69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4n5BzpkwdhWIarINMNokcjawKQl0eU7o/view?usp=sharing" TargetMode="External"/><Relationship Id="rId2" Type="http://schemas.openxmlformats.org/officeDocument/2006/relationships/hyperlink" Target="https://drive.google.com/file/d/1Qh8oJxu9loojLXIFK1-Gt-NSEwIYVQ2N/view?usp=sharing" TargetMode="External"/><Relationship Id="rId3" Type="http://schemas.openxmlformats.org/officeDocument/2006/relationships/hyperlink" Target="https://drive.google.com/file/d/1Bvh_JNcFMLZj-G_9KdPIelipcpmIMj6m/view?usp=sharing" TargetMode="External"/><Relationship Id="rId4" Type="http://schemas.openxmlformats.org/officeDocument/2006/relationships/drawing" Target="../drawings/drawing69.xml"/></Relationships>
</file>

<file path=xl/worksheets/_rels/sheet7.xml.rels><?xml version="1.0" encoding="UTF-8" standalone="yes"?><Relationships xmlns="http://schemas.openxmlformats.org/package/2006/relationships"><Relationship Id="rId31" Type="http://schemas.openxmlformats.org/officeDocument/2006/relationships/drawing" Target="../drawings/drawing7.xml"/><Relationship Id="rId30" Type="http://schemas.openxmlformats.org/officeDocument/2006/relationships/hyperlink" Target="https://www.amazon.com/gp/css/summary/edit.html?orderID=111-4680873-5623469" TargetMode="External"/><Relationship Id="rId20" Type="http://schemas.openxmlformats.org/officeDocument/2006/relationships/hyperlink" Target="https://www.amazon.com/gp/css/summary/edit.html?orderID=111-4680873-5623469" TargetMode="External"/><Relationship Id="rId22" Type="http://schemas.openxmlformats.org/officeDocument/2006/relationships/hyperlink" Target="https://www.amazon.com/gp/css/summary/edit.html?orderID=111-4680873-5623469" TargetMode="External"/><Relationship Id="rId21" Type="http://schemas.openxmlformats.org/officeDocument/2006/relationships/hyperlink" Target="https://www.amazon.com/gp/css/summary/edit.html?orderID=111-4680873-5623469" TargetMode="External"/><Relationship Id="rId24" Type="http://schemas.openxmlformats.org/officeDocument/2006/relationships/hyperlink" Target="https://www.amazon.com/gp/css/summary/edit.html?orderID=111-4680873-5623469" TargetMode="External"/><Relationship Id="rId23" Type="http://schemas.openxmlformats.org/officeDocument/2006/relationships/hyperlink" Target="https://www.amazon.com/gp/css/summary/edit.html?orderID=111-4680873-5623469" TargetMode="External"/><Relationship Id="rId26" Type="http://schemas.openxmlformats.org/officeDocument/2006/relationships/hyperlink" Target="https://www.amazon.com/gp/css/summary/edit.html?orderID=111-4680873-5623469" TargetMode="External"/><Relationship Id="rId25" Type="http://schemas.openxmlformats.org/officeDocument/2006/relationships/hyperlink" Target="https://www.amazon.com/gp/css/summary/edit.html?orderID=111-4680873-5623469" TargetMode="External"/><Relationship Id="rId28" Type="http://schemas.openxmlformats.org/officeDocument/2006/relationships/hyperlink" Target="https://www.amazon.com/gp/css/summary/edit.html?orderID=111-4680873-5623469" TargetMode="External"/><Relationship Id="rId27" Type="http://schemas.openxmlformats.org/officeDocument/2006/relationships/hyperlink" Target="https://www.amazon.com/gp/css/summary/edit.html?orderID=111-8315953-9195433" TargetMode="External"/><Relationship Id="rId29" Type="http://schemas.openxmlformats.org/officeDocument/2006/relationships/hyperlink" Target="https://www.amazon.com/gp/css/summary/edit.html?orderID=111-4680873-5623469" TargetMode="External"/><Relationship Id="rId11" Type="http://schemas.openxmlformats.org/officeDocument/2006/relationships/hyperlink" Target="https://www.amazon.com/gp/css/summary/edit.html?orderID=111-4680873-5623469" TargetMode="External"/><Relationship Id="rId10" Type="http://schemas.openxmlformats.org/officeDocument/2006/relationships/hyperlink" Target="https://www.amazon.com/gp/css/summary/edit.html?orderID=111-4680873-5623469" TargetMode="External"/><Relationship Id="rId13" Type="http://schemas.openxmlformats.org/officeDocument/2006/relationships/hyperlink" Target="https://www.amazon.com/gp/css/summary/edit.html?orderID=111-0465107-5896220" TargetMode="External"/><Relationship Id="rId12" Type="http://schemas.openxmlformats.org/officeDocument/2006/relationships/hyperlink" Target="https://www.amazon.com/gp/css/summary/edit.html?orderID=111-9349063-1013802" TargetMode="External"/><Relationship Id="rId15" Type="http://schemas.openxmlformats.org/officeDocument/2006/relationships/hyperlink" Target="https://www.amazon.com/gp/css/summary/edit.html?orderID=111-0465107-5896220" TargetMode="External"/><Relationship Id="rId14" Type="http://schemas.openxmlformats.org/officeDocument/2006/relationships/hyperlink" Target="https://www.amazon.com/gp/css/summary/edit.html?orderID=111-0465107-5896220" TargetMode="External"/><Relationship Id="rId17" Type="http://schemas.openxmlformats.org/officeDocument/2006/relationships/hyperlink" Target="https://www.amazon.com/gp/css/summary/edit.html?orderID=111-9561442-3146643" TargetMode="External"/><Relationship Id="rId16" Type="http://schemas.openxmlformats.org/officeDocument/2006/relationships/hyperlink" Target="https://www.amazon.com/gp/css/summary/edit.html?orderID=111-0465107-5896220" TargetMode="External"/><Relationship Id="rId19" Type="http://schemas.openxmlformats.org/officeDocument/2006/relationships/hyperlink" Target="https://www.amazon.com/gp/css/summary/edit.html?orderID=111-4680873-5623469" TargetMode="External"/><Relationship Id="rId18" Type="http://schemas.openxmlformats.org/officeDocument/2006/relationships/hyperlink" Target="https://www.amazon.com/gp/css/summary/edit.html?orderID=111-4680873-5623469" TargetMode="External"/><Relationship Id="rId1" Type="http://schemas.openxmlformats.org/officeDocument/2006/relationships/hyperlink" Target="https://www.amazon.com/gp/css/summary/edit.html?orderID=111-9561442-3146643" TargetMode="External"/><Relationship Id="rId2" Type="http://schemas.openxmlformats.org/officeDocument/2006/relationships/hyperlink" Target="https://www.amazon.com/gp/css/summary/edit.html?orderID=111-0465107-5896220" TargetMode="External"/><Relationship Id="rId3" Type="http://schemas.openxmlformats.org/officeDocument/2006/relationships/hyperlink" Target="https://www.amazon.com/gp/css/summary/edit.html?orderID=111-8315953-9195433" TargetMode="External"/><Relationship Id="rId4" Type="http://schemas.openxmlformats.org/officeDocument/2006/relationships/hyperlink" Target="https://www.amazon.com/gp/css/summary/edit.html?orderID=111-6456132-6405801" TargetMode="External"/><Relationship Id="rId9" Type="http://schemas.openxmlformats.org/officeDocument/2006/relationships/hyperlink" Target="https://www.amazon.com/gp/css/summary/edit.html?orderID=111-2875818-6133850" TargetMode="External"/><Relationship Id="rId5" Type="http://schemas.openxmlformats.org/officeDocument/2006/relationships/hyperlink" Target="https://www.amazon.com/gp/css/summary/edit.html?orderID=111-0465107-5896220" TargetMode="External"/><Relationship Id="rId6" Type="http://schemas.openxmlformats.org/officeDocument/2006/relationships/hyperlink" Target="https://www.amazon.com/gp/css/summary/edit.html?orderID=111-4680873-5623469" TargetMode="External"/><Relationship Id="rId7" Type="http://schemas.openxmlformats.org/officeDocument/2006/relationships/hyperlink" Target="https://www.amazon.com/gp/css/summary/edit.html?orderID=111-9349063-1013802" TargetMode="External"/><Relationship Id="rId8" Type="http://schemas.openxmlformats.org/officeDocument/2006/relationships/hyperlink" Target="https://www.amazon.com/gp/css/summary/edit.html?orderID=111-8621326-1869045" TargetMode="External"/></Relationships>
</file>

<file path=xl/worksheets/_rels/sheet70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3RDemz8EzVwBOdI25T2-WAHwQq9-Ua-j/view?usp=sharing" TargetMode="External"/><Relationship Id="rId2" Type="http://schemas.openxmlformats.org/officeDocument/2006/relationships/hyperlink" Target="https://drive.google.com/file/d/18W5XoO5vuwdOIr45ruJNab-KcuKiIz5T/view?usp=sharing" TargetMode="External"/><Relationship Id="rId3" Type="http://schemas.openxmlformats.org/officeDocument/2006/relationships/drawing" Target="../drawings/drawing70.xml"/></Relationships>
</file>

<file path=xl/worksheets/_rels/sheet7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IxYUL2I03yDaLIvcZLl6Qp-qub1i6l9C/view?usp=sharing" TargetMode="External"/><Relationship Id="rId2" Type="http://schemas.openxmlformats.org/officeDocument/2006/relationships/hyperlink" Target="https://drive.google.com/file/d/1mf6ertB1p8lxP0RqT4Tzb953fup7D8bJ/view?usp=sharing" TargetMode="External"/><Relationship Id="rId3" Type="http://schemas.openxmlformats.org/officeDocument/2006/relationships/drawing" Target="../drawings/drawing71.xml"/></Relationships>
</file>

<file path=xl/worksheets/_rels/sheet72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oKdfsSC-D_AjlNnJh-9kueqGTVCQNiYI/view?usp=sharing" TargetMode="External"/><Relationship Id="rId2" Type="http://schemas.openxmlformats.org/officeDocument/2006/relationships/hyperlink" Target="https://drive.google.com/file/d/19ZlbLkQyCKCEbwBqK2Qc4s9dOZYTzqRP/view?usp=sharing" TargetMode="External"/><Relationship Id="rId3" Type="http://schemas.openxmlformats.org/officeDocument/2006/relationships/drawing" Target="../drawings/drawing72.xml"/></Relationships>
</file>

<file path=xl/worksheets/_rels/sheet73.xml.rels><?xml version="1.0" encoding="UTF-8" standalone="yes"?><Relationships xmlns="http://schemas.openxmlformats.org/package/2006/relationships"><Relationship Id="rId31" Type="http://schemas.openxmlformats.org/officeDocument/2006/relationships/hyperlink" Target="https://drive.google.com/file/d/1bOQrsGE44rqt0E-EPrqxdBQqwbNzylSq/view?usp=sharing" TargetMode="External"/><Relationship Id="rId30" Type="http://schemas.openxmlformats.org/officeDocument/2006/relationships/hyperlink" Target="https://drive.google.com/file/d/1MhYg2iVGpgUdomRV0BHn9UwbDS_Hna4Z/view?usp=sharing" TargetMode="External"/><Relationship Id="rId33" Type="http://schemas.openxmlformats.org/officeDocument/2006/relationships/hyperlink" Target="https://drive.google.com/file/d/11nLU8XCpgfO-G_yLC629rFwQ0LXDnZTP/view?usp=sharing" TargetMode="External"/><Relationship Id="rId32" Type="http://schemas.openxmlformats.org/officeDocument/2006/relationships/hyperlink" Target="https://drive.google.com/file/d/1bNLzZqikcu_cCssIDgMkVEKtIk9fYvMW/view?usp=sharing" TargetMode="External"/><Relationship Id="rId34" Type="http://schemas.openxmlformats.org/officeDocument/2006/relationships/drawing" Target="../drawings/drawing73.xml"/><Relationship Id="rId20" Type="http://schemas.openxmlformats.org/officeDocument/2006/relationships/hyperlink" Target="https://drive.google.com/file/d/1jvTVyHM4WI0fB4ENrW_BhPLmtxiM9YPv/view?usp=sharing" TargetMode="External"/><Relationship Id="rId22" Type="http://schemas.openxmlformats.org/officeDocument/2006/relationships/hyperlink" Target="https://drive.google.com/file/d/1lWNRpFq24dczHNlHVzi3ucwzYpEES3Hg/view?usp=sharing" TargetMode="External"/><Relationship Id="rId21" Type="http://schemas.openxmlformats.org/officeDocument/2006/relationships/hyperlink" Target="https://drive.google.com/file/d/1DA5Mx9iwUXWLnmmlizdcdtnxnkN_4p8X/view?usp=sharing" TargetMode="External"/><Relationship Id="rId24" Type="http://schemas.openxmlformats.org/officeDocument/2006/relationships/hyperlink" Target="https://drive.google.com/file/d/1vCweL3YwgS3YwGgtU4EWKM7QPZ-KoApJ/view?usp=sharing" TargetMode="External"/><Relationship Id="rId23" Type="http://schemas.openxmlformats.org/officeDocument/2006/relationships/hyperlink" Target="https://drive.google.com/file/d/1QF1lqodJ4ddOewKH9iu2qfDOWWBvy3Vq/view?usp=sharing" TargetMode="External"/><Relationship Id="rId26" Type="http://schemas.openxmlformats.org/officeDocument/2006/relationships/hyperlink" Target="https://drive.google.com/file/d/13xbPM11WREAi_h_yyE-351kzKbb7SgV9/view?usp=sharing" TargetMode="External"/><Relationship Id="rId25" Type="http://schemas.openxmlformats.org/officeDocument/2006/relationships/hyperlink" Target="https://drive.google.com/file/d/1Xugne0ORCWg5KImkT64OPsDNDoeFO0Hb/view?usp=sharing" TargetMode="External"/><Relationship Id="rId28" Type="http://schemas.openxmlformats.org/officeDocument/2006/relationships/hyperlink" Target="https://drive.google.com/file/d/1c7YKgbBwuDe-vcMJB-4zeFmi58bvF5JZ/view?usp=sharing" TargetMode="External"/><Relationship Id="rId27" Type="http://schemas.openxmlformats.org/officeDocument/2006/relationships/hyperlink" Target="https://drive.google.com/file/d/1WmmfXBmlzX1U7I_SdjDkyDDOvNLXOOfm/view?usp=sharing" TargetMode="External"/><Relationship Id="rId29" Type="http://schemas.openxmlformats.org/officeDocument/2006/relationships/hyperlink" Target="https://drive.google.com/file/d/1dj0oAlvs31xoSiprQBYST2MsAFNKBQcS/view?usp=sharing" TargetMode="External"/><Relationship Id="rId11" Type="http://schemas.openxmlformats.org/officeDocument/2006/relationships/hyperlink" Target="https://drive.google.com/file/d/1rdOgpQkRcYSCe4uGoeZN9AolP1Zq7r5G/view?usp=sharing" TargetMode="External"/><Relationship Id="rId10" Type="http://schemas.openxmlformats.org/officeDocument/2006/relationships/hyperlink" Target="https://drive.google.com/file/d/1_wyxzOE_nICfEI-iWiIegoml40_ic-Z8/view?usp=sharing" TargetMode="External"/><Relationship Id="rId13" Type="http://schemas.openxmlformats.org/officeDocument/2006/relationships/hyperlink" Target="https://drive.google.com/file/d/1XEbrGnkB2t9qL1gIR8Ak-o0b0_C_hj_r/view?usp=sharing" TargetMode="External"/><Relationship Id="rId12" Type="http://schemas.openxmlformats.org/officeDocument/2006/relationships/hyperlink" Target="https://drive.google.com/file/d/1NisBJviX28CDx2ZJSp1zbYuzdqP0amw6/view?usp=sharing" TargetMode="External"/><Relationship Id="rId15" Type="http://schemas.openxmlformats.org/officeDocument/2006/relationships/hyperlink" Target="https://drive.google.com/file/d/1gbvpvwG56IQfx7oHu-dgZ1U9OMyDsyCG/view?usp=sharing" TargetMode="External"/><Relationship Id="rId14" Type="http://schemas.openxmlformats.org/officeDocument/2006/relationships/hyperlink" Target="https://drive.google.com/file/d/1ewsPHAzpvycPAigV-VotpA5JnBqAQid0/view?usp=sharing" TargetMode="External"/><Relationship Id="rId17" Type="http://schemas.openxmlformats.org/officeDocument/2006/relationships/hyperlink" Target="https://drive.google.com/file/d/1TjDIb3U1eCzW347uJNDPVvvZI4Wnzl99/view?usp=sharing" TargetMode="External"/><Relationship Id="rId16" Type="http://schemas.openxmlformats.org/officeDocument/2006/relationships/hyperlink" Target="https://drive.google.com/file/d/1CKpdBAtO4Joq6vwXGDrq9SX1eQJBV65H/view?usp=sharing" TargetMode="External"/><Relationship Id="rId19" Type="http://schemas.openxmlformats.org/officeDocument/2006/relationships/hyperlink" Target="https://drive.google.com/file/d/1yZ1z-gZBpZPUMPrMuEJhYrxaM19q25Az/view?usp=sharing" TargetMode="External"/><Relationship Id="rId18" Type="http://schemas.openxmlformats.org/officeDocument/2006/relationships/hyperlink" Target="https://drive.google.com/file/d/1HMc3NY-vUTL4yHt0CcSUI-FHtNGwMeXt/view?usp=sharing" TargetMode="External"/><Relationship Id="rId1" Type="http://schemas.openxmlformats.org/officeDocument/2006/relationships/hyperlink" Target="https://drive.google.com/file/d/1AG6lPeb6Z7lU17TPlGQVcuVze--uTsBH/view?usp=sharing" TargetMode="External"/><Relationship Id="rId2" Type="http://schemas.openxmlformats.org/officeDocument/2006/relationships/hyperlink" Target="https://drive.google.com/file/d/1DFvSR1fsVtuS4yWFVh7YWowB3Bc1mvTg/view?usp=sharing" TargetMode="External"/><Relationship Id="rId3" Type="http://schemas.openxmlformats.org/officeDocument/2006/relationships/hyperlink" Target="https://drive.google.com/file/d/1hzV6Wxt75FAkQhrZe7R367MNQSsCP_gY/view?usp=sharing" TargetMode="External"/><Relationship Id="rId4" Type="http://schemas.openxmlformats.org/officeDocument/2006/relationships/hyperlink" Target="https://drive.google.com/file/d/12frmkLO_nHmhXmFDDTP8lqfJgqzR4msn/view?usp=sharing" TargetMode="External"/><Relationship Id="rId9" Type="http://schemas.openxmlformats.org/officeDocument/2006/relationships/hyperlink" Target="https://drive.google.com/file/d/1wo1cBnya6OWqHLVgPHrzWbsQ1fQCFpm8/view?usp=sharing" TargetMode="External"/><Relationship Id="rId5" Type="http://schemas.openxmlformats.org/officeDocument/2006/relationships/hyperlink" Target="https://drive.google.com/file/d/11caO1M6mz8m1owtx8m6abagg1cwpXJk6/view?usp=sharing" TargetMode="External"/><Relationship Id="rId6" Type="http://schemas.openxmlformats.org/officeDocument/2006/relationships/hyperlink" Target="https://drive.google.com/file/d/1UqnKVX4LsVJX41rQXhF7neMDY69IHmQK/view?usp=sharing" TargetMode="External"/><Relationship Id="rId7" Type="http://schemas.openxmlformats.org/officeDocument/2006/relationships/hyperlink" Target="https://drive.google.com/file/d/1F2IPe4FCRMIqM0H5K7bOdwSMD0_urbEa/view?usp=sharing" TargetMode="External"/><Relationship Id="rId8" Type="http://schemas.openxmlformats.org/officeDocument/2006/relationships/hyperlink" Target="https://drive.google.com/file/d/1A72ZA3TdIc06c64vR0oWiplicsZXuUIY/view?usp=sharing" TargetMode="External"/></Relationships>
</file>

<file path=xl/worksheets/_rels/sheet74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lr_bd6KnENB5-R7kvcFUzqgns9Q1IYyj/view?usp=sharing" TargetMode="External"/><Relationship Id="rId2" Type="http://schemas.openxmlformats.org/officeDocument/2006/relationships/drawing" Target="../drawings/drawing74.xml"/></Relationships>
</file>

<file path=xl/worksheets/_rels/sheet75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FSXjoIvcUc2WRcGEW1q8O79kPS005Sqt/view?usp=sharing" TargetMode="External"/><Relationship Id="rId2" Type="http://schemas.openxmlformats.org/officeDocument/2006/relationships/drawing" Target="../drawings/drawing75.xml"/></Relationships>
</file>

<file path=xl/worksheets/_rels/sheet76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Y0kZtOJ5e6S-7RcRflcB5von0yAM8Kt2/view?usp=sharing" TargetMode="External"/><Relationship Id="rId2" Type="http://schemas.openxmlformats.org/officeDocument/2006/relationships/hyperlink" Target="https://drive.google.com/file/d/1XFMDRJ-ObTA8Zdvc_iancOQuSQ4vVsvU/view?usp=sharing" TargetMode="External"/><Relationship Id="rId3" Type="http://schemas.openxmlformats.org/officeDocument/2006/relationships/hyperlink" Target="https://drive.google.com/file/d/1y8YT9dU3lZJelkMata00PdhRGG1h5rVU/view?usp=sharing" TargetMode="External"/><Relationship Id="rId4" Type="http://schemas.openxmlformats.org/officeDocument/2006/relationships/hyperlink" Target="https://drive.google.com/file/d/1pUT6oJJbHtDS8gwq8TNvRU2HWhSctq0M/view?usp=sharing" TargetMode="External"/><Relationship Id="rId5" Type="http://schemas.openxmlformats.org/officeDocument/2006/relationships/drawing" Target="../drawings/drawing76.xml"/></Relationships>
</file>

<file path=xl/worksheets/_rels/sheet77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Wc5kIu7-wIPHe5fR9Yj150HjCV7z7j3z/view?usp=sharing" TargetMode="External"/><Relationship Id="rId2" Type="http://schemas.openxmlformats.org/officeDocument/2006/relationships/drawing" Target="../drawings/drawing77.xml"/></Relationships>
</file>

<file path=xl/worksheets/_rels/sheet78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uL5m_DyeVgyxVnhsWZyFCZxXClVmQFdy/view?usp=sharing" TargetMode="External"/><Relationship Id="rId2" Type="http://schemas.openxmlformats.org/officeDocument/2006/relationships/drawing" Target="../drawings/drawing78.xml"/></Relationships>
</file>

<file path=xl/worksheets/_rels/sheet79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U3iZfHJ7zcIiUy2whhpaRrPGKRe9U1hF/view?usp=sharing" TargetMode="External"/><Relationship Id="rId2" Type="http://schemas.openxmlformats.org/officeDocument/2006/relationships/drawing" Target="../drawings/drawing79.xml"/></Relationships>
</file>

<file path=xl/worksheets/_rels/sheet8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amazon.com/gp/css/summary/edit.html?orderID=111-7835728-7730655" TargetMode="External"/><Relationship Id="rId42" Type="http://schemas.openxmlformats.org/officeDocument/2006/relationships/hyperlink" Target="https://www.amazon.com/gp/css/summary/edit.html?orderID=111-9231109-5639447" TargetMode="External"/><Relationship Id="rId41" Type="http://schemas.openxmlformats.org/officeDocument/2006/relationships/hyperlink" Target="https://www.amazon.com/gp/css/summary/edit.html?orderID=111-1487266-3127464" TargetMode="External"/><Relationship Id="rId44" Type="http://schemas.openxmlformats.org/officeDocument/2006/relationships/hyperlink" Target="https://www.amazon.com/gp/css/summary/edit.html?orderID=111-9231109-5639447" TargetMode="External"/><Relationship Id="rId43" Type="http://schemas.openxmlformats.org/officeDocument/2006/relationships/hyperlink" Target="https://www.amazon.com/gp/css/summary/edit.html?orderID=111-9231109-5639447" TargetMode="External"/><Relationship Id="rId46" Type="http://schemas.openxmlformats.org/officeDocument/2006/relationships/hyperlink" Target="https://www.amazon.com/gp/css/summary/edit.html?orderID=111-9231109-5639447" TargetMode="External"/><Relationship Id="rId45" Type="http://schemas.openxmlformats.org/officeDocument/2006/relationships/hyperlink" Target="https://www.amazon.com/gp/css/summary/edit.html?orderID=111-9231109-5639447" TargetMode="External"/><Relationship Id="rId48" Type="http://schemas.openxmlformats.org/officeDocument/2006/relationships/hyperlink" Target="https://www.amazon.com/gp/css/summary/edit.html?orderID=111-1487266-3127464" TargetMode="External"/><Relationship Id="rId47" Type="http://schemas.openxmlformats.org/officeDocument/2006/relationships/hyperlink" Target="https://www.amazon.com/gp/css/summary/edit.html?orderID=111-0077274-1218615" TargetMode="External"/><Relationship Id="rId49" Type="http://schemas.openxmlformats.org/officeDocument/2006/relationships/hyperlink" Target="https://www.amazon.com/gp/css/summary/edit.html?orderID=111-1487266-3127464" TargetMode="External"/><Relationship Id="rId31" Type="http://schemas.openxmlformats.org/officeDocument/2006/relationships/hyperlink" Target="https://www.amazon.com/gp/css/summary/edit.html?orderID=111-0077274-1218615" TargetMode="External"/><Relationship Id="rId30" Type="http://schemas.openxmlformats.org/officeDocument/2006/relationships/hyperlink" Target="https://www.amazon.com/gp/css/summary/edit.html?orderID=111-7467521-8557849" TargetMode="External"/><Relationship Id="rId33" Type="http://schemas.openxmlformats.org/officeDocument/2006/relationships/hyperlink" Target="https://www.amazon.com/gp/css/summary/edit.html?orderID=111-7835728-7730655" TargetMode="External"/><Relationship Id="rId32" Type="http://schemas.openxmlformats.org/officeDocument/2006/relationships/hyperlink" Target="https://www.amazon.com/gp/css/summary/edit.html?orderID=111-9299927-7406622" TargetMode="External"/><Relationship Id="rId35" Type="http://schemas.openxmlformats.org/officeDocument/2006/relationships/hyperlink" Target="https://www.amazon.com/gp/css/summary/edit.html?orderID=111-5882184-9214664" TargetMode="External"/><Relationship Id="rId34" Type="http://schemas.openxmlformats.org/officeDocument/2006/relationships/hyperlink" Target="https://www.amazon.com/gp/css/summary/edit.html?orderID=111-6183874-3413864" TargetMode="External"/><Relationship Id="rId37" Type="http://schemas.openxmlformats.org/officeDocument/2006/relationships/hyperlink" Target="https://www.amazon.com/gp/css/summary/edit.html?orderID=111-7835728-7730655" TargetMode="External"/><Relationship Id="rId36" Type="http://schemas.openxmlformats.org/officeDocument/2006/relationships/hyperlink" Target="https://www.amazon.com/gp/css/summary/edit.html?orderID=111-9770270-1221019" TargetMode="External"/><Relationship Id="rId39" Type="http://schemas.openxmlformats.org/officeDocument/2006/relationships/hyperlink" Target="https://www.amazon.com/gp/css/summary/edit.html?orderID=111-5882184-9214664" TargetMode="External"/><Relationship Id="rId38" Type="http://schemas.openxmlformats.org/officeDocument/2006/relationships/hyperlink" Target="https://www.amazon.com/gp/css/summary/edit.html?orderID=111-5882184-9214664" TargetMode="External"/><Relationship Id="rId20" Type="http://schemas.openxmlformats.org/officeDocument/2006/relationships/hyperlink" Target="https://www.amazon.com/gp/css/summary/edit.html?orderID=111-6887241-8748242" TargetMode="External"/><Relationship Id="rId22" Type="http://schemas.openxmlformats.org/officeDocument/2006/relationships/hyperlink" Target="https://www.amazon.com/gp/css/summary/edit.html?orderID=111-5882184-9214664" TargetMode="External"/><Relationship Id="rId21" Type="http://schemas.openxmlformats.org/officeDocument/2006/relationships/hyperlink" Target="https://www.amazon.com/gp/css/summary/edit.html?orderID=111-3970929-6085047" TargetMode="External"/><Relationship Id="rId24" Type="http://schemas.openxmlformats.org/officeDocument/2006/relationships/hyperlink" Target="https://www.amazon.com/gp/css/summary/edit.html?orderID=111-7835728-7730655" TargetMode="External"/><Relationship Id="rId23" Type="http://schemas.openxmlformats.org/officeDocument/2006/relationships/hyperlink" Target="https://www.amazon.com/gp/css/summary/edit.html?orderID=111-9231109-5639447" TargetMode="External"/><Relationship Id="rId26" Type="http://schemas.openxmlformats.org/officeDocument/2006/relationships/hyperlink" Target="https://www.amazon.com/gp/css/summary/edit.html?orderID=111-0077274-1218615" TargetMode="External"/><Relationship Id="rId25" Type="http://schemas.openxmlformats.org/officeDocument/2006/relationships/hyperlink" Target="https://www.amazon.com/gp/css/summary/edit.html?orderID=111-1783584-7049058" TargetMode="External"/><Relationship Id="rId28" Type="http://schemas.openxmlformats.org/officeDocument/2006/relationships/hyperlink" Target="https://www.amazon.com/gp/css/summary/edit.html?orderID=111-0077274-1218615" TargetMode="External"/><Relationship Id="rId27" Type="http://schemas.openxmlformats.org/officeDocument/2006/relationships/hyperlink" Target="https://www.amazon.com/gp/css/summary/edit.html?orderID=111-5882184-9214664" TargetMode="External"/><Relationship Id="rId29" Type="http://schemas.openxmlformats.org/officeDocument/2006/relationships/hyperlink" Target="https://www.amazon.com/gp/css/summary/edit.html?orderID=111-1487266-3127464" TargetMode="External"/><Relationship Id="rId11" Type="http://schemas.openxmlformats.org/officeDocument/2006/relationships/hyperlink" Target="https://www.amazon.com/gp/css/summary/edit.html?orderID=111-0077274-1218615" TargetMode="External"/><Relationship Id="rId10" Type="http://schemas.openxmlformats.org/officeDocument/2006/relationships/hyperlink" Target="https://www.amazon.com/gp/css/summary/edit.html?orderID=111-0368496-3841058" TargetMode="External"/><Relationship Id="rId13" Type="http://schemas.openxmlformats.org/officeDocument/2006/relationships/hyperlink" Target="https://www.amazon.com/gp/css/summary/edit.html?orderID=111-0345480-6301800" TargetMode="External"/><Relationship Id="rId12" Type="http://schemas.openxmlformats.org/officeDocument/2006/relationships/hyperlink" Target="https://www.amazon.com/gp/css/summary/edit.html?orderID=111-6183874-3413864" TargetMode="External"/><Relationship Id="rId15" Type="http://schemas.openxmlformats.org/officeDocument/2006/relationships/hyperlink" Target="https://www.amazon.com/gp/css/summary/edit.html?orderID=113-3499954-4436221" TargetMode="External"/><Relationship Id="rId14" Type="http://schemas.openxmlformats.org/officeDocument/2006/relationships/hyperlink" Target="https://www.amazon.com/gp/css/summary/edit.html?orderID=111-9770270-1221019" TargetMode="External"/><Relationship Id="rId17" Type="http://schemas.openxmlformats.org/officeDocument/2006/relationships/hyperlink" Target="https://www.amazon.com/gp/css/summary/edit.html?orderID=111-0855208-4822632" TargetMode="External"/><Relationship Id="rId16" Type="http://schemas.openxmlformats.org/officeDocument/2006/relationships/hyperlink" Target="https://www.amazon.com/gp/css/summary/edit.html?orderID=111-1487266-3127464" TargetMode="External"/><Relationship Id="rId19" Type="http://schemas.openxmlformats.org/officeDocument/2006/relationships/hyperlink" Target="https://www.amazon.com/gp/css/summary/edit.html?orderID=111-9767867-0429052" TargetMode="External"/><Relationship Id="rId18" Type="http://schemas.openxmlformats.org/officeDocument/2006/relationships/hyperlink" Target="https://www.amazon.com/gp/css/summary/edit.html?orderID=111-9231109-5639447" TargetMode="External"/><Relationship Id="rId84" Type="http://schemas.openxmlformats.org/officeDocument/2006/relationships/hyperlink" Target="https://www.amazon.com/gp/css/summary/edit.html?orderID=111-9770270-1221019" TargetMode="External"/><Relationship Id="rId83" Type="http://schemas.openxmlformats.org/officeDocument/2006/relationships/hyperlink" Target="https://www.amazon.com/gp/css/summary/edit.html?orderID=111-0009092-7245810" TargetMode="External"/><Relationship Id="rId86" Type="http://schemas.openxmlformats.org/officeDocument/2006/relationships/hyperlink" Target="https://www.amazon.com/gp/css/summary/edit.html?orderID=111-9770270-1221019" TargetMode="External"/><Relationship Id="rId85" Type="http://schemas.openxmlformats.org/officeDocument/2006/relationships/hyperlink" Target="https://www.amazon.com/gp/css/summary/edit.html?orderID=111-7525246-4525837" TargetMode="External"/><Relationship Id="rId87" Type="http://schemas.openxmlformats.org/officeDocument/2006/relationships/drawing" Target="../drawings/drawing8.xml"/><Relationship Id="rId80" Type="http://schemas.openxmlformats.org/officeDocument/2006/relationships/hyperlink" Target="https://www.amazon.com/gp/css/summary/edit.html?orderID=111-7525246-4525837" TargetMode="External"/><Relationship Id="rId82" Type="http://schemas.openxmlformats.org/officeDocument/2006/relationships/hyperlink" Target="https://www.amazon.com/gp/css/summary/edit.html?orderID=111-6887241-8748242" TargetMode="External"/><Relationship Id="rId81" Type="http://schemas.openxmlformats.org/officeDocument/2006/relationships/hyperlink" Target="https://www.amazon.com/gp/css/summary/edit.html?orderID=111-9770270-1221019" TargetMode="External"/><Relationship Id="rId1" Type="http://schemas.openxmlformats.org/officeDocument/2006/relationships/hyperlink" Target="https://www.amazon.com/gp/css/summary/edit.html?orderID=111-7467521-8557849" TargetMode="External"/><Relationship Id="rId2" Type="http://schemas.openxmlformats.org/officeDocument/2006/relationships/hyperlink" Target="https://www.amazon.com/gp/css/summary/edit.html?orderID=111-2358712-6535454" TargetMode="External"/><Relationship Id="rId3" Type="http://schemas.openxmlformats.org/officeDocument/2006/relationships/hyperlink" Target="https://www.amazon.com/gp/css/summary/edit.html?orderID=111-3030955-8102649" TargetMode="External"/><Relationship Id="rId4" Type="http://schemas.openxmlformats.org/officeDocument/2006/relationships/hyperlink" Target="https://www.amazon.com/gp/css/summary/edit.html?orderID=111-6974364-0969041" TargetMode="External"/><Relationship Id="rId9" Type="http://schemas.openxmlformats.org/officeDocument/2006/relationships/hyperlink" Target="https://www.amazon.com/gp/css/summary/edit.html?orderID=113-0304973-8947440" TargetMode="External"/><Relationship Id="rId5" Type="http://schemas.openxmlformats.org/officeDocument/2006/relationships/hyperlink" Target="https://www.amazon.com/gp/css/summary/edit.html?orderID=111-9299927-7406622" TargetMode="External"/><Relationship Id="rId6" Type="http://schemas.openxmlformats.org/officeDocument/2006/relationships/hyperlink" Target="https://www.amazon.com/gp/css/summary/edit.html?orderID=113-6477057-1379411" TargetMode="External"/><Relationship Id="rId7" Type="http://schemas.openxmlformats.org/officeDocument/2006/relationships/hyperlink" Target="https://www.amazon.com/gp/css/summary/edit.html?orderID=113-1104692-5797806" TargetMode="External"/><Relationship Id="rId8" Type="http://schemas.openxmlformats.org/officeDocument/2006/relationships/hyperlink" Target="https://www.amazon.com/gp/css/summary/edit.html?orderID=111-3030955-8102649" TargetMode="External"/><Relationship Id="rId73" Type="http://schemas.openxmlformats.org/officeDocument/2006/relationships/hyperlink" Target="https://www.amazon.com/gp/css/summary/edit.html?orderID=111-5882184-9214664" TargetMode="External"/><Relationship Id="rId72" Type="http://schemas.openxmlformats.org/officeDocument/2006/relationships/hyperlink" Target="https://www.amazon.com/gp/css/summary/edit.html?orderID=111-9634245-6960255" TargetMode="External"/><Relationship Id="rId75" Type="http://schemas.openxmlformats.org/officeDocument/2006/relationships/hyperlink" Target="https://www.amazon.com/gp/css/summary/edit.html?orderID=111-1275733-4233032" TargetMode="External"/><Relationship Id="rId74" Type="http://schemas.openxmlformats.org/officeDocument/2006/relationships/hyperlink" Target="https://www.amazon.com/gp/css/summary/edit.html?orderID=111-9770270-1221019" TargetMode="External"/><Relationship Id="rId77" Type="http://schemas.openxmlformats.org/officeDocument/2006/relationships/hyperlink" Target="https://www.amazon.com/gp/css/summary/edit.html?orderID=111-9770270-1221019" TargetMode="External"/><Relationship Id="rId76" Type="http://schemas.openxmlformats.org/officeDocument/2006/relationships/hyperlink" Target="https://www.amazon.com/gp/css/summary/edit.html?orderID=111-1275733-4233032" TargetMode="External"/><Relationship Id="rId79" Type="http://schemas.openxmlformats.org/officeDocument/2006/relationships/hyperlink" Target="https://www.amazon.com/gp/css/summary/edit.html?orderID=111-0009092-7245810" TargetMode="External"/><Relationship Id="rId78" Type="http://schemas.openxmlformats.org/officeDocument/2006/relationships/hyperlink" Target="https://www.amazon.com/gp/css/summary/edit.html?orderID=111-1275733-4233032" TargetMode="External"/><Relationship Id="rId71" Type="http://schemas.openxmlformats.org/officeDocument/2006/relationships/hyperlink" Target="https://www.amazon.com/gp/css/summary/edit.html?orderID=111-9770270-1221019" TargetMode="External"/><Relationship Id="rId70" Type="http://schemas.openxmlformats.org/officeDocument/2006/relationships/hyperlink" Target="https://www.amazon.com/gp/css/summary/edit.html?orderID=111-9770270-1221019" TargetMode="External"/><Relationship Id="rId62" Type="http://schemas.openxmlformats.org/officeDocument/2006/relationships/hyperlink" Target="https://www.amazon.com/gp/css/summary/edit.html?orderID=111-9770270-1221019" TargetMode="External"/><Relationship Id="rId61" Type="http://schemas.openxmlformats.org/officeDocument/2006/relationships/hyperlink" Target="https://www.amazon.com/gp/css/summary/edit.html?orderID=111-0345480-6301800" TargetMode="External"/><Relationship Id="rId64" Type="http://schemas.openxmlformats.org/officeDocument/2006/relationships/hyperlink" Target="https://www.amazon.com/gp/css/summary/edit.html?orderID=111-1498337-4065035" TargetMode="External"/><Relationship Id="rId63" Type="http://schemas.openxmlformats.org/officeDocument/2006/relationships/hyperlink" Target="https://www.amazon.com/gp/css/summary/edit.html?orderID=111-1487266-3127464" TargetMode="External"/><Relationship Id="rId66" Type="http://schemas.openxmlformats.org/officeDocument/2006/relationships/hyperlink" Target="https://www.amazon.com/gp/css/summary/edit.html?orderID=111-9654788-2410642" TargetMode="External"/><Relationship Id="rId65" Type="http://schemas.openxmlformats.org/officeDocument/2006/relationships/hyperlink" Target="https://www.amazon.com/gp/css/summary/edit.html?orderID=111-0077274-1218615" TargetMode="External"/><Relationship Id="rId68" Type="http://schemas.openxmlformats.org/officeDocument/2006/relationships/hyperlink" Target="https://www.amazon.com/gp/css/summary/edit.html?orderID=111-9770270-1221019" TargetMode="External"/><Relationship Id="rId67" Type="http://schemas.openxmlformats.org/officeDocument/2006/relationships/hyperlink" Target="https://www.amazon.com/gp/css/summary/edit.html?orderID=111-9770270-1221019" TargetMode="External"/><Relationship Id="rId60" Type="http://schemas.openxmlformats.org/officeDocument/2006/relationships/hyperlink" Target="https://www.amazon.com/gp/css/summary/edit.html?orderID=111-1783584-7049058" TargetMode="External"/><Relationship Id="rId69" Type="http://schemas.openxmlformats.org/officeDocument/2006/relationships/hyperlink" Target="https://www.amazon.com/gp/css/summary/edit.html?orderID=111-0009092-7245810" TargetMode="External"/><Relationship Id="rId51" Type="http://schemas.openxmlformats.org/officeDocument/2006/relationships/hyperlink" Target="https://www.amazon.com/gp/css/summary/edit.html?orderID=111-1487266-3127464" TargetMode="External"/><Relationship Id="rId50" Type="http://schemas.openxmlformats.org/officeDocument/2006/relationships/hyperlink" Target="https://www.amazon.com/gp/css/summary/edit.html?orderID=111-0077274-1218615" TargetMode="External"/><Relationship Id="rId53" Type="http://schemas.openxmlformats.org/officeDocument/2006/relationships/hyperlink" Target="https://www.amazon.com/gp/css/summary/edit.html?orderID=111-1487266-3127464" TargetMode="External"/><Relationship Id="rId52" Type="http://schemas.openxmlformats.org/officeDocument/2006/relationships/hyperlink" Target="https://www.amazon.com/gp/css/summary/edit.html?orderID=111-1487266-3127464" TargetMode="External"/><Relationship Id="rId55" Type="http://schemas.openxmlformats.org/officeDocument/2006/relationships/hyperlink" Target="https://www.amazon.com/gp/css/summary/edit.html?orderID=111-1487266-3127464" TargetMode="External"/><Relationship Id="rId54" Type="http://schemas.openxmlformats.org/officeDocument/2006/relationships/hyperlink" Target="https://www.amazon.com/gp/css/summary/edit.html?orderID=111-9770270-1221019" TargetMode="External"/><Relationship Id="rId57" Type="http://schemas.openxmlformats.org/officeDocument/2006/relationships/hyperlink" Target="https://www.amazon.com/gp/css/summary/edit.html?orderID=111-0855208-4822632" TargetMode="External"/><Relationship Id="rId56" Type="http://schemas.openxmlformats.org/officeDocument/2006/relationships/hyperlink" Target="https://www.amazon.com/gp/css/summary/edit.html?orderID=111-1783584-7049058" TargetMode="External"/><Relationship Id="rId59" Type="http://schemas.openxmlformats.org/officeDocument/2006/relationships/hyperlink" Target="https://www.amazon.com/gp/css/summary/edit.html?orderID=111-9770270-1221019" TargetMode="External"/><Relationship Id="rId58" Type="http://schemas.openxmlformats.org/officeDocument/2006/relationships/hyperlink" Target="https://www.amazon.com/gp/css/summary/edit.html?orderID=111-1783584-7049058" TargetMode="External"/></Relationships>
</file>

<file path=xl/worksheets/_rels/sheet80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md2pTAPuXMlw6sRAvDwTXup0VxYHkgNv/view?usp=sharing" TargetMode="External"/><Relationship Id="rId2" Type="http://schemas.openxmlformats.org/officeDocument/2006/relationships/drawing" Target="../drawings/drawing80.xml"/></Relationships>
</file>

<file path=xl/worksheets/_rels/sheet8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t2O7boK-HO6lxqJjv2DyqiiH7b1UsCl7/view?usp=sharing" TargetMode="External"/><Relationship Id="rId2" Type="http://schemas.openxmlformats.org/officeDocument/2006/relationships/hyperlink" Target="https://drive.google.com/file/d/1Q9srMIqzHsPbSTsodKsK7i0mlRI_VfqZ/view?usp=sharing" TargetMode="External"/><Relationship Id="rId3" Type="http://schemas.openxmlformats.org/officeDocument/2006/relationships/drawing" Target="../drawings/drawing81.xml"/></Relationships>
</file>

<file path=xl/worksheets/_rels/sheet82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XndZYbeNOTE1hk6u5tUjcca_PHUgWjsJ/view?usp=sharing" TargetMode="External"/><Relationship Id="rId2" Type="http://schemas.openxmlformats.org/officeDocument/2006/relationships/hyperlink" Target="https://drive.google.com/file/d/1Fr4JpHhz0jCq5m1OWzqvA_2ByaDFhue2/view?usp=sharing" TargetMode="External"/><Relationship Id="rId3" Type="http://schemas.openxmlformats.org/officeDocument/2006/relationships/hyperlink" Target="https://drive.google.com/file/d/1OU8zCIbCKevSwvsto-TyrEP-tTprFtEU/view?usp=sharing" TargetMode="External"/><Relationship Id="rId4" Type="http://schemas.openxmlformats.org/officeDocument/2006/relationships/hyperlink" Target="https://drive.google.com/file/d/1vICBYeMycHoJqQoueKm8Fjp5FhY_HlxV/view?usp=sharing" TargetMode="External"/><Relationship Id="rId5" Type="http://schemas.openxmlformats.org/officeDocument/2006/relationships/hyperlink" Target="https://drive.google.com/file/d/1ZiYam_zQxeQku_MqWlvaDHoFk6Q_ztym/view?usp=sharing" TargetMode="External"/><Relationship Id="rId6" Type="http://schemas.openxmlformats.org/officeDocument/2006/relationships/drawing" Target="../drawings/drawing82.xml"/></Relationships>
</file>

<file path=xl/worksheets/_rels/sheet83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0C8MWHIpN-EDoWkXzpoNIscJdTIKDwGX/view?usp=sharing" TargetMode="External"/><Relationship Id="rId2" Type="http://schemas.openxmlformats.org/officeDocument/2006/relationships/hyperlink" Target="https://drive.google.com/file/d/1LS7zEGWZ2ooO7ev_utX0D9W3yOB9LKBF/view?usp=sharing" TargetMode="External"/><Relationship Id="rId3" Type="http://schemas.openxmlformats.org/officeDocument/2006/relationships/drawing" Target="../drawings/drawing83.xml"/></Relationships>
</file>

<file path=xl/worksheets/_rels/sheet84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CN5pGcAjLGmHu-Jxaj8uBFxuPzjXbgcg/view?usp=sharing" TargetMode="External"/><Relationship Id="rId2" Type="http://schemas.openxmlformats.org/officeDocument/2006/relationships/drawing" Target="../drawings/drawing84.xml"/></Relationships>
</file>

<file path=xl/worksheets/_rels/sheet85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FT1l8aIcd49cEq3G9UDwKky-m3Hqy0Fm/view?usp=sharing" TargetMode="External"/><Relationship Id="rId2" Type="http://schemas.openxmlformats.org/officeDocument/2006/relationships/hyperlink" Target="https://drive.google.com/file/d/1Rxrsh4LkQAwXAxkSc42fpWgEYQLU3mkD/view?usp=sharing" TargetMode="External"/><Relationship Id="rId3" Type="http://schemas.openxmlformats.org/officeDocument/2006/relationships/drawing" Target="../drawings/drawing85.xml"/></Relationships>
</file>

<file path=xl/worksheets/_rels/sheet86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pVZTdZb80Idd4tij0m0ov7KQYo9MmlmB/view?usp=sharing" TargetMode="External"/><Relationship Id="rId2" Type="http://schemas.openxmlformats.org/officeDocument/2006/relationships/hyperlink" Target="https://drive.google.com/file/d/1a5kI8naFtrS5Pv0VyF8M4_cQBmBrdkb1/view?usp=sharing" TargetMode="External"/><Relationship Id="rId3" Type="http://schemas.openxmlformats.org/officeDocument/2006/relationships/hyperlink" Target="https://drive.google.com/file/d/1EAYqQ0tDkoO4xfJbIkUnFCfLvezP5moD/view?usp=sharing" TargetMode="External"/><Relationship Id="rId4" Type="http://schemas.openxmlformats.org/officeDocument/2006/relationships/hyperlink" Target="https://drive.google.com/file/d/1Cc5dxvimywKlWDrWKEZdiNBFrdOq9wLS/view?usp=sharing" TargetMode="External"/><Relationship Id="rId5" Type="http://schemas.openxmlformats.org/officeDocument/2006/relationships/drawing" Target="../drawings/drawing86.xml"/></Relationships>
</file>

<file path=xl/worksheets/_rels/sheet87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PyTLjjUI1ILpuWCYfiDjAGSKEXmQ3TwO/view?usp=sharing" TargetMode="External"/><Relationship Id="rId2" Type="http://schemas.openxmlformats.org/officeDocument/2006/relationships/drawing" Target="../drawings/drawing87.xml"/></Relationships>
</file>

<file path=xl/worksheets/_rels/sheet88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8dk7rLOmzDIv42DjNleCaLcAaDfM8y8H/view?usp=sharing" TargetMode="External"/><Relationship Id="rId2" Type="http://schemas.openxmlformats.org/officeDocument/2006/relationships/hyperlink" Target="https://drive.google.com/file/d/1S7whq1nvNszy2pVydf7K9n5S-LKQ_KWQ/view?usp=sharing" TargetMode="External"/><Relationship Id="rId3" Type="http://schemas.openxmlformats.org/officeDocument/2006/relationships/hyperlink" Target="https://drive.google.com/file/d/1rfKS0vHcSDQ2TRn2icBu_pcW3NVnbc73/view?usp=sharing" TargetMode="External"/><Relationship Id="rId4" Type="http://schemas.openxmlformats.org/officeDocument/2006/relationships/hyperlink" Target="https://drive.google.com/file/d/1wCvlmRrKMZakZNuUQj5-kPnwP9FKYtJ6/view?usp=sharing" TargetMode="External"/><Relationship Id="rId5" Type="http://schemas.openxmlformats.org/officeDocument/2006/relationships/drawing" Target="../drawings/drawing88.xml"/></Relationships>
</file>

<file path=xl/worksheets/_rels/sheet89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CDVityUvqbWfHeaJ1Xvpn0DJiXej3rUo/view?usp=sharing" TargetMode="External"/><Relationship Id="rId2" Type="http://schemas.openxmlformats.org/officeDocument/2006/relationships/hyperlink" Target="https://drive.google.com/file/d/1Y989RTEu3F3hPPKj82WtVDcth58ZvFIp/view?usp=sharing" TargetMode="External"/><Relationship Id="rId3" Type="http://schemas.openxmlformats.org/officeDocument/2006/relationships/hyperlink" Target="https://drive.google.com/file/d/1rVtkHLRtD05QHnqJQpRAIT85uDWiDDQ1/view?usp=sharing" TargetMode="External"/><Relationship Id="rId4" Type="http://schemas.openxmlformats.org/officeDocument/2006/relationships/drawing" Target="../drawings/drawing89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0.xml.rels><?xml version="1.0" encoding="UTF-8" standalone="yes"?><Relationships xmlns="http://schemas.openxmlformats.org/package/2006/relationships"><Relationship Id="rId20" Type="http://schemas.openxmlformats.org/officeDocument/2006/relationships/hyperlink" Target="https://drive.google.com/file/d/1fJdEYiPcXaBk4UShYXaC_h6k9bzh23YZ/view?usp=sharing" TargetMode="External"/><Relationship Id="rId22" Type="http://schemas.openxmlformats.org/officeDocument/2006/relationships/hyperlink" Target="https://drive.google.com/file/d/1TS0h_uV9-44B7Q-NFFaIRjSOZOgp1bEM/view?usp=sharing" TargetMode="External"/><Relationship Id="rId21" Type="http://schemas.openxmlformats.org/officeDocument/2006/relationships/hyperlink" Target="https://drive.google.com/file/d/1Yt0W7AqcP-vlxtgrV5ECP66f8TD3phn9/view?usp=sharing" TargetMode="External"/><Relationship Id="rId23" Type="http://schemas.openxmlformats.org/officeDocument/2006/relationships/drawing" Target="../drawings/drawing90.xml"/><Relationship Id="rId11" Type="http://schemas.openxmlformats.org/officeDocument/2006/relationships/hyperlink" Target="https://drive.google.com/file/d/1kvzo11Ooq-FIwAM32A3bD-14jn7x8cGA/view?usp=sharing" TargetMode="External"/><Relationship Id="rId10" Type="http://schemas.openxmlformats.org/officeDocument/2006/relationships/hyperlink" Target="https://drive.google.com/file/d/1gsKRAS0Gv770yLnO3cGybEfCZyFUvpuG/view?usp=sharing" TargetMode="External"/><Relationship Id="rId13" Type="http://schemas.openxmlformats.org/officeDocument/2006/relationships/hyperlink" Target="https://drive.google.com/file/d/1oRT_AlYPSRDjvhJtR_QBsIXrHwpC-gpb/view?usp=sharing" TargetMode="External"/><Relationship Id="rId12" Type="http://schemas.openxmlformats.org/officeDocument/2006/relationships/hyperlink" Target="https://drive.google.com/file/d/1bgGDfNfVmXUANswSv5GCudWE9EvnMk_R/view?usp=sharing" TargetMode="External"/><Relationship Id="rId15" Type="http://schemas.openxmlformats.org/officeDocument/2006/relationships/hyperlink" Target="https://drive.google.com/file/d/1-JGouzTNELKoRmeIC7Rdmr53KbGemJWI/view?usp=sharing" TargetMode="External"/><Relationship Id="rId14" Type="http://schemas.openxmlformats.org/officeDocument/2006/relationships/hyperlink" Target="https://drive.google.com/file/d/1D8JdH_rliUisPEnRw1hB2ynCWFXbiKPA/view?usp=sharing" TargetMode="External"/><Relationship Id="rId17" Type="http://schemas.openxmlformats.org/officeDocument/2006/relationships/hyperlink" Target="https://drive.google.com/file/d/1SrhfsNpGaEBaO5YbG8wy4iitxho3Jkjs/view?usp=sharing" TargetMode="External"/><Relationship Id="rId16" Type="http://schemas.openxmlformats.org/officeDocument/2006/relationships/hyperlink" Target="https://drive.google.com/file/d/16C9b20_uauuQ5xY0HStjYaSKICrAuaQv/view?usp=sharing" TargetMode="External"/><Relationship Id="rId19" Type="http://schemas.openxmlformats.org/officeDocument/2006/relationships/hyperlink" Target="https://drive.google.com/file/d/1NHbZ8BUcCNLhN4DmPmFXUpth1kSmKngM/view?usp=sharing" TargetMode="External"/><Relationship Id="rId18" Type="http://schemas.openxmlformats.org/officeDocument/2006/relationships/hyperlink" Target="https://drive.google.com/file/d/1vCY60OxyX4XbwJgJdaOZGO0uEf06Hjhr/view?usp=sharing" TargetMode="External"/><Relationship Id="rId1" Type="http://schemas.openxmlformats.org/officeDocument/2006/relationships/hyperlink" Target="https://drive.google.com/file/d/14Dfbjc-rtjJuW1jT9M8i9M957Pm0QdTE/view?usp=sharing" TargetMode="External"/><Relationship Id="rId2" Type="http://schemas.openxmlformats.org/officeDocument/2006/relationships/hyperlink" Target="https://drive.google.com/file/d/15MHPskTph4CD-8pTi3aDvonGl5dWhy9e/view?usp=sharing" TargetMode="External"/><Relationship Id="rId3" Type="http://schemas.openxmlformats.org/officeDocument/2006/relationships/hyperlink" Target="https://drive.google.com/file/d/1ejL_TqS0hYmegoRczgEU17LQARElePUu/view?usp=sharing" TargetMode="External"/><Relationship Id="rId4" Type="http://schemas.openxmlformats.org/officeDocument/2006/relationships/hyperlink" Target="https://drive.google.com/file/d/1s7ZXSDINZBT7Z2sUuL0uZ6zjyAUFTQTz/view?usp=sharing" TargetMode="External"/><Relationship Id="rId9" Type="http://schemas.openxmlformats.org/officeDocument/2006/relationships/hyperlink" Target="https://drive.google.com/file/d/1PaYtLS_3ce44CakNpuLVpa_dHKpxpLVg/view?usp=sharing" TargetMode="External"/><Relationship Id="rId5" Type="http://schemas.openxmlformats.org/officeDocument/2006/relationships/hyperlink" Target="https://drive.google.com/file/d/1XtWZqsu6hdN9Vx9BKhRR3irMVc2dTMSl/view?usp=sharing" TargetMode="External"/><Relationship Id="rId6" Type="http://schemas.openxmlformats.org/officeDocument/2006/relationships/hyperlink" Target="https://drive.google.com/file/d/14AHIzDVWBnpOqWLNu66gzpIPO8pWIUWa/view?usp=sharing" TargetMode="External"/><Relationship Id="rId7" Type="http://schemas.openxmlformats.org/officeDocument/2006/relationships/hyperlink" Target="https://drive.google.com/file/d/1sK7Q5jkhCgvL2i_Aw2CaGTVQPfgiYBgk/view?usp=sharing" TargetMode="External"/><Relationship Id="rId8" Type="http://schemas.openxmlformats.org/officeDocument/2006/relationships/hyperlink" Target="https://drive.google.com/file/d/1lXnK4l2FtWfQQu6jUH_bcRxQd5z87jwo/view?usp=sharing" TargetMode="External"/></Relationships>
</file>

<file path=xl/worksheets/_rels/sheet9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_uZTSYQcbmvIOPZfAfScdNoPdz03yhge/view?usp=sharing" TargetMode="External"/><Relationship Id="rId2" Type="http://schemas.openxmlformats.org/officeDocument/2006/relationships/hyperlink" Target="https://drive.google.com/file/d/1DNFCRNL3bKSzAF6ByG_5n0rRZ-klOAt6/view?usp=sharing" TargetMode="External"/><Relationship Id="rId3" Type="http://schemas.openxmlformats.org/officeDocument/2006/relationships/hyperlink" Target="https://drive.google.com/file/d/1BS6_yVEgp_6NQKRGc5PtM4R08so7FcT4/view?usp=sharing" TargetMode="External"/><Relationship Id="rId4" Type="http://schemas.openxmlformats.org/officeDocument/2006/relationships/hyperlink" Target="https://drive.google.com/file/d/1t6OoeSd04WvUm2Xev7PWwxDpHZzTc_2K/view?usp=sharing" TargetMode="External"/><Relationship Id="rId5" Type="http://schemas.openxmlformats.org/officeDocument/2006/relationships/drawing" Target="../drawings/drawing91.xml"/></Relationships>
</file>

<file path=xl/worksheets/_rels/sheet92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ljGzXnmFCSml6hahR60W47qBgkHygret/view?usp=sharing" TargetMode="External"/><Relationship Id="rId2" Type="http://schemas.openxmlformats.org/officeDocument/2006/relationships/hyperlink" Target="https://drive.google.com/file/d/1afcdm61hz2uao1k_fsOAr2W7HCDpEOiC/view?usp=sharing" TargetMode="External"/><Relationship Id="rId3" Type="http://schemas.openxmlformats.org/officeDocument/2006/relationships/drawing" Target="../drawings/drawing92.xml"/></Relationships>
</file>

<file path=xl/worksheets/_rels/sheet93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W5Lsk-TCX5RFiFsa15ueWXZw3w8MHDTQ/view?usp=sharing" TargetMode="External"/><Relationship Id="rId2" Type="http://schemas.openxmlformats.org/officeDocument/2006/relationships/drawing" Target="../drawings/drawing93.xml"/></Relationships>
</file>

<file path=xl/worksheets/_rels/sheet94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ywV7m2JIDK0ZGm-1SiGqjUUHccwyXrpK/view?usp=sharing" TargetMode="External"/><Relationship Id="rId2" Type="http://schemas.openxmlformats.org/officeDocument/2006/relationships/hyperlink" Target="https://drive.google.com/file/d/1n1Pezce9XwaB_TAAJwE6D2oQEUXcC98D/view?usp=sharing" TargetMode="External"/><Relationship Id="rId3" Type="http://schemas.openxmlformats.org/officeDocument/2006/relationships/drawing" Target="../drawings/drawing94.xml"/></Relationships>
</file>

<file path=xl/worksheets/_rels/sheet95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vORnjbu_lXzGo-hUzKEdeZlJMdNIo3px/view?usp=sharing" TargetMode="External"/><Relationship Id="rId2" Type="http://schemas.openxmlformats.org/officeDocument/2006/relationships/hyperlink" Target="https://drive.google.com/file/d/1g9RHI_WAi9yZKA9-2P8emXZ1Ckz6VWIx/view?usp=sharing" TargetMode="External"/><Relationship Id="rId3" Type="http://schemas.openxmlformats.org/officeDocument/2006/relationships/hyperlink" Target="https://drive.google.com/file/d/14Hen0_P2fT5jOsJlxjm7LiVtUduViJGA/view?usp=sharing" TargetMode="External"/><Relationship Id="rId4" Type="http://schemas.openxmlformats.org/officeDocument/2006/relationships/drawing" Target="../drawings/drawing95.xml"/></Relationships>
</file>

<file path=xl/worksheets/_rels/sheet9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.0"/>
    <col customWidth="1" min="2" max="2" width="26.75"/>
    <col customWidth="1" min="3" max="3" width="13.88"/>
  </cols>
  <sheetData>
    <row r="1">
      <c r="A1" s="1"/>
      <c r="B1" s="2"/>
      <c r="C1" s="2"/>
      <c r="D1" s="2"/>
      <c r="E1" s="2"/>
    </row>
    <row r="2">
      <c r="A2" s="1"/>
      <c r="B2" s="3" t="s">
        <v>0</v>
      </c>
      <c r="C2" s="4"/>
      <c r="D2" s="4"/>
      <c r="E2" s="5"/>
    </row>
    <row r="3">
      <c r="A3" s="1"/>
      <c r="B3" s="6"/>
      <c r="E3" s="7"/>
    </row>
    <row r="4">
      <c r="A4" s="1"/>
      <c r="B4" s="6"/>
      <c r="E4" s="7"/>
    </row>
    <row r="5">
      <c r="A5" s="1"/>
      <c r="B5" s="8"/>
      <c r="C5" s="9"/>
      <c r="D5" s="9"/>
      <c r="E5" s="10"/>
    </row>
    <row r="6">
      <c r="A6" s="1"/>
      <c r="B6" s="11" t="s">
        <v>1</v>
      </c>
      <c r="C6" s="11" t="s">
        <v>2</v>
      </c>
      <c r="D6" s="11" t="s">
        <v>3</v>
      </c>
      <c r="E6" s="11" t="s">
        <v>4</v>
      </c>
    </row>
    <row r="7">
      <c r="A7" s="1"/>
      <c r="B7" s="12"/>
      <c r="C7" s="12"/>
      <c r="D7" s="12"/>
      <c r="E7" s="12"/>
    </row>
    <row r="8">
      <c r="A8" s="13"/>
      <c r="B8" s="14" t="s">
        <v>5</v>
      </c>
      <c r="C8" s="15">
        <f>SUM('17th Street Market'!E5)</f>
        <v>11.87</v>
      </c>
      <c r="D8" s="15">
        <v>0.0</v>
      </c>
      <c r="E8" s="16">
        <f t="shared" ref="E8:E101" si="1">SUM(C8:D8)</f>
        <v>11.87</v>
      </c>
    </row>
    <row r="9">
      <c r="A9" s="13"/>
      <c r="B9" s="14" t="s">
        <v>6</v>
      </c>
      <c r="C9" s="16">
        <f>SUM('A-1 Medical'!I11)</f>
        <v>898.5</v>
      </c>
      <c r="D9" s="15">
        <v>0.0</v>
      </c>
      <c r="E9" s="16">
        <f t="shared" si="1"/>
        <v>898.5</v>
      </c>
    </row>
    <row r="10">
      <c r="A10" s="13"/>
      <c r="B10" s="14" t="s">
        <v>7</v>
      </c>
      <c r="C10" s="16">
        <f>SUM('ACE Hardware'!E7)</f>
        <v>107.98</v>
      </c>
      <c r="D10" s="15">
        <v>0.0</v>
      </c>
      <c r="E10" s="16">
        <f t="shared" si="1"/>
        <v>107.98</v>
      </c>
    </row>
    <row r="11">
      <c r="A11" s="13"/>
      <c r="B11" s="14" t="s">
        <v>8</v>
      </c>
      <c r="C11" s="16">
        <f>SUM(Akira!E5)</f>
        <v>305.46</v>
      </c>
      <c r="D11" s="16">
        <f>SUM(Akira!E10)</f>
        <v>-286.21</v>
      </c>
      <c r="E11" s="16">
        <f t="shared" si="1"/>
        <v>19.25</v>
      </c>
    </row>
    <row r="12">
      <c r="A12" s="13"/>
      <c r="B12" s="14" t="s">
        <v>9</v>
      </c>
      <c r="C12" s="16">
        <f>SUM('Amazon - Cristean'!D181)</f>
        <v>13302.15</v>
      </c>
      <c r="D12" s="16">
        <f>SUM('Amazon - Cristean'!D182)</f>
        <v>-11149.02</v>
      </c>
      <c r="E12" s="16">
        <f t="shared" si="1"/>
        <v>2153.13</v>
      </c>
    </row>
    <row r="13">
      <c r="A13" s="13"/>
      <c r="B13" s="14" t="s">
        <v>10</v>
      </c>
      <c r="C13" s="16">
        <f>SUM('Amazon - Hannah'!D51)</f>
        <v>2008.53</v>
      </c>
      <c r="D13" s="15">
        <f>SUM('Amazon - Hannah'!D52)</f>
        <v>-868.37</v>
      </c>
      <c r="E13" s="16">
        <f t="shared" si="1"/>
        <v>1140.16</v>
      </c>
      <c r="I13" s="17"/>
    </row>
    <row r="14">
      <c r="A14" s="13"/>
      <c r="B14" s="14" t="s">
        <v>11</v>
      </c>
      <c r="C14" s="16">
        <f>SUM('Amazon - Various'!D117)</f>
        <v>3792.24</v>
      </c>
      <c r="D14" s="15">
        <f>SUM('Amazon - Various'!D118)</f>
        <v>-3220.87</v>
      </c>
      <c r="E14" s="16">
        <f t="shared" si="1"/>
        <v>571.37</v>
      </c>
    </row>
    <row r="15">
      <c r="A15" s="13"/>
      <c r="B15" s="14" t="s">
        <v>12</v>
      </c>
      <c r="C15" s="16">
        <f>SUM('ArtDebbie Rentals'!F17)</f>
        <v>0</v>
      </c>
      <c r="D15" s="15">
        <v>0.0</v>
      </c>
      <c r="E15" s="16">
        <f t="shared" si="1"/>
        <v>0</v>
      </c>
    </row>
    <row r="16">
      <c r="A16" s="13"/>
      <c r="B16" s="14" t="s">
        <v>13</v>
      </c>
      <c r="C16" s="16">
        <f>SUM(ASOS!E5)</f>
        <v>262.14</v>
      </c>
      <c r="D16" s="15">
        <f>SUM(ASOS!E11)</f>
        <v>-251.45</v>
      </c>
      <c r="E16" s="16">
        <f t="shared" si="1"/>
        <v>10.69</v>
      </c>
    </row>
    <row r="17">
      <c r="A17" s="13"/>
      <c r="B17" s="14" t="s">
        <v>14</v>
      </c>
      <c r="C17" s="16">
        <f>SUM(Beadstory!E5)</f>
        <v>23.5</v>
      </c>
      <c r="D17" s="15">
        <v>0.0</v>
      </c>
      <c r="E17" s="16">
        <f t="shared" si="1"/>
        <v>23.5</v>
      </c>
    </row>
    <row r="18">
      <c r="A18" s="13"/>
      <c r="B18" s="14" t="s">
        <v>15</v>
      </c>
      <c r="C18" s="16">
        <f>SUM(Bojangles!E5)</f>
        <v>10.48</v>
      </c>
      <c r="D18" s="15">
        <v>0.0</v>
      </c>
      <c r="E18" s="16">
        <f t="shared" si="1"/>
        <v>10.48</v>
      </c>
    </row>
    <row r="19">
      <c r="A19" s="13"/>
      <c r="B19" s="14" t="s">
        <v>16</v>
      </c>
      <c r="C19" s="16">
        <f>SUM('Books-A-Million'!E5)</f>
        <v>82.66</v>
      </c>
      <c r="D19" s="15">
        <v>0.0</v>
      </c>
      <c r="E19" s="16">
        <f t="shared" si="1"/>
        <v>82.66</v>
      </c>
    </row>
    <row r="20">
      <c r="A20" s="18"/>
      <c r="B20" s="14" t="s">
        <v>17</v>
      </c>
      <c r="C20" s="16">
        <f>SUM(Checkers!E5)</f>
        <v>11.22</v>
      </c>
      <c r="D20" s="15">
        <v>0.0</v>
      </c>
      <c r="E20" s="16">
        <f t="shared" si="1"/>
        <v>11.22</v>
      </c>
    </row>
    <row r="21">
      <c r="A21" s="18"/>
      <c r="B21" s="14" t="s">
        <v>18</v>
      </c>
      <c r="C21" s="16">
        <f>SUM(Chipotle!E7)</f>
        <v>96.14</v>
      </c>
      <c r="D21" s="15">
        <v>0.0</v>
      </c>
      <c r="E21" s="16">
        <f t="shared" si="1"/>
        <v>96.14</v>
      </c>
    </row>
    <row r="22">
      <c r="A22" s="18"/>
      <c r="B22" s="14" t="s">
        <v>19</v>
      </c>
      <c r="C22" s="16">
        <f>SUM(Costco!E5)</f>
        <v>84.51</v>
      </c>
      <c r="D22" s="15">
        <v>0.0</v>
      </c>
      <c r="E22" s="16">
        <f t="shared" si="1"/>
        <v>84.51</v>
      </c>
    </row>
    <row r="23">
      <c r="A23" s="18"/>
      <c r="B23" s="14" t="s">
        <v>20</v>
      </c>
      <c r="C23" s="16">
        <f>SUM(Croaker!E5)</f>
        <v>67.37</v>
      </c>
      <c r="D23" s="15">
        <v>0.0</v>
      </c>
      <c r="E23" s="16">
        <f t="shared" si="1"/>
        <v>67.37</v>
      </c>
    </row>
    <row r="24">
      <c r="A24" s="18"/>
      <c r="B24" s="14" t="s">
        <v>21</v>
      </c>
      <c r="C24" s="16">
        <f>SUM('Dollar General'!E7)</f>
        <v>181.88</v>
      </c>
      <c r="D24" s="15">
        <v>0.0</v>
      </c>
      <c r="E24" s="16">
        <f t="shared" si="1"/>
        <v>181.88</v>
      </c>
    </row>
    <row r="25">
      <c r="A25" s="18"/>
      <c r="B25" s="14" t="s">
        <v>22</v>
      </c>
      <c r="C25" s="16">
        <f>SUM('Dollar Tree'!E10)</f>
        <v>140.38</v>
      </c>
      <c r="D25" s="15">
        <v>0.0</v>
      </c>
      <c r="E25" s="16">
        <f t="shared" si="1"/>
        <v>140.38</v>
      </c>
    </row>
    <row r="26">
      <c r="A26" s="18"/>
      <c r="B26" s="14" t="s">
        <v>23</v>
      </c>
      <c r="C26" s="16">
        <f>SUM(Dressmakers!I13)</f>
        <v>9111.82</v>
      </c>
      <c r="D26" s="15">
        <v>0.0</v>
      </c>
      <c r="E26" s="16">
        <f t="shared" si="1"/>
        <v>9111.82</v>
      </c>
    </row>
    <row r="27">
      <c r="A27" s="18"/>
      <c r="B27" s="14" t="s">
        <v>24</v>
      </c>
      <c r="C27" s="16">
        <f>SUM(Elijahs!E5)</f>
        <v>19.05</v>
      </c>
      <c r="D27" s="15">
        <v>0.0</v>
      </c>
      <c r="E27" s="16">
        <f t="shared" si="1"/>
        <v>19.05</v>
      </c>
    </row>
    <row r="28">
      <c r="A28" s="18"/>
      <c r="B28" s="14" t="s">
        <v>25</v>
      </c>
      <c r="C28" s="16">
        <f>SUM(Etsy!E5)</f>
        <v>8.72</v>
      </c>
      <c r="D28" s="15">
        <v>0.0</v>
      </c>
      <c r="E28" s="16">
        <f t="shared" si="1"/>
        <v>8.72</v>
      </c>
    </row>
    <row r="29">
      <c r="A29" s="18"/>
      <c r="B29" s="14" t="s">
        <v>26</v>
      </c>
      <c r="C29" s="16">
        <f>SUM(FedEx!E11)</f>
        <v>262.86</v>
      </c>
      <c r="D29" s="15">
        <v>0.0</v>
      </c>
      <c r="E29" s="16">
        <f t="shared" si="1"/>
        <v>262.86</v>
      </c>
    </row>
    <row r="30">
      <c r="A30" s="18"/>
      <c r="B30" s="14" t="s">
        <v>27</v>
      </c>
      <c r="C30" s="16">
        <f>SUM('Firehouse Subs'!E6)</f>
        <v>67.35</v>
      </c>
      <c r="D30" s="15">
        <v>0.0</v>
      </c>
      <c r="E30" s="16">
        <f t="shared" si="1"/>
        <v>67.35</v>
      </c>
    </row>
    <row r="31">
      <c r="A31" s="18"/>
      <c r="B31" s="14" t="s">
        <v>28</v>
      </c>
      <c r="C31" s="16">
        <f>SUM('Flea Bodys Antiques'!E6)</f>
        <v>121.93</v>
      </c>
      <c r="D31" s="15">
        <v>0.0</v>
      </c>
      <c r="E31" s="16">
        <f t="shared" si="1"/>
        <v>121.93</v>
      </c>
    </row>
    <row r="32">
      <c r="A32" s="18"/>
      <c r="B32" s="14" t="s">
        <v>29</v>
      </c>
      <c r="C32" s="16">
        <f>SUM('Food Lion'!E12)</f>
        <v>146.56</v>
      </c>
      <c r="D32" s="15">
        <v>0.0</v>
      </c>
      <c r="E32" s="16">
        <f t="shared" si="1"/>
        <v>146.56</v>
      </c>
    </row>
    <row r="33">
      <c r="A33" s="18"/>
      <c r="B33" s="14" t="s">
        <v>30</v>
      </c>
      <c r="C33" s="16">
        <f>SUM('Frans Sewing Circle'!E5)</f>
        <v>30.7</v>
      </c>
      <c r="D33" s="15">
        <v>0.0</v>
      </c>
      <c r="E33" s="16">
        <f t="shared" si="1"/>
        <v>30.7</v>
      </c>
    </row>
    <row r="34">
      <c r="A34" s="18"/>
      <c r="B34" s="14" t="s">
        <v>31</v>
      </c>
      <c r="C34" s="16">
        <f>SUM('Furniture &amp; Mattress Liquidator'!E5)</f>
        <v>75</v>
      </c>
      <c r="D34" s="15">
        <v>0.0</v>
      </c>
      <c r="E34" s="16">
        <f t="shared" si="1"/>
        <v>75</v>
      </c>
    </row>
    <row r="35">
      <c r="A35" s="18"/>
      <c r="B35" s="14" t="s">
        <v>32</v>
      </c>
      <c r="C35" s="16">
        <f>SUM(Goodwill!E9)</f>
        <v>82.92</v>
      </c>
      <c r="D35" s="15">
        <v>0.0</v>
      </c>
      <c r="E35" s="16">
        <f t="shared" si="1"/>
        <v>82.92</v>
      </c>
    </row>
    <row r="36">
      <c r="A36" s="18"/>
      <c r="B36" s="14" t="s">
        <v>33</v>
      </c>
      <c r="C36" s="16">
        <f>SUM(Grainger!E6)</f>
        <v>179.09</v>
      </c>
      <c r="D36" s="15">
        <v>0.0</v>
      </c>
      <c r="E36" s="16">
        <f t="shared" si="1"/>
        <v>179.09</v>
      </c>
    </row>
    <row r="37">
      <c r="A37" s="18"/>
      <c r="B37" s="14" t="s">
        <v>34</v>
      </c>
      <c r="C37" s="16">
        <f>SUM('H&amp;M'!E6)</f>
        <v>159.09</v>
      </c>
      <c r="D37" s="15">
        <v>0.0</v>
      </c>
      <c r="E37" s="16">
        <f t="shared" si="1"/>
        <v>159.09</v>
      </c>
    </row>
    <row r="38">
      <c r="A38" s="18"/>
      <c r="B38" s="14" t="s">
        <v>35</v>
      </c>
      <c r="C38" s="16">
        <f>SUM('Habitat for Humanity'!E10)</f>
        <v>165.53</v>
      </c>
      <c r="D38" s="15">
        <v>0.0</v>
      </c>
      <c r="E38" s="16">
        <f t="shared" si="1"/>
        <v>165.53</v>
      </c>
    </row>
    <row r="39">
      <c r="A39" s="18"/>
      <c r="B39" s="14" t="s">
        <v>36</v>
      </c>
      <c r="C39" s="16">
        <f>SUM('Harris Teeter'!E11)</f>
        <v>286.6</v>
      </c>
      <c r="D39" s="15">
        <v>0.0</v>
      </c>
      <c r="E39" s="16">
        <f t="shared" si="1"/>
        <v>286.6</v>
      </c>
    </row>
    <row r="40">
      <c r="A40" s="18"/>
      <c r="B40" s="14" t="s">
        <v>37</v>
      </c>
      <c r="C40" s="16">
        <f>SUM('Hobby Lobby'!E16)</f>
        <v>430.27</v>
      </c>
      <c r="D40" s="16">
        <f>SUM('Hobby Lobby'!E22)</f>
        <v>-21.36</v>
      </c>
      <c r="E40" s="16">
        <f t="shared" si="1"/>
        <v>408.91</v>
      </c>
    </row>
    <row r="41">
      <c r="A41" s="18"/>
      <c r="B41" s="14" t="s">
        <v>38</v>
      </c>
      <c r="C41" s="16">
        <f>SUM('Hollywood Expendables'!E5)</f>
        <v>263.3</v>
      </c>
      <c r="D41" s="15">
        <v>0.0</v>
      </c>
      <c r="E41" s="16">
        <f t="shared" si="1"/>
        <v>263.3</v>
      </c>
    </row>
    <row r="42">
      <c r="A42" s="19"/>
      <c r="B42" s="20" t="s">
        <v>39</v>
      </c>
      <c r="C42" s="16">
        <f>SUM('Home Depot'!E24)</f>
        <v>1508.82</v>
      </c>
      <c r="D42" s="16">
        <f>SUM('Home Depot'!E32)</f>
        <v>-381.39</v>
      </c>
      <c r="E42" s="16">
        <f t="shared" si="1"/>
        <v>1127.43</v>
      </c>
    </row>
    <row r="43">
      <c r="A43" s="18"/>
      <c r="B43" s="21" t="s">
        <v>40</v>
      </c>
      <c r="C43" s="22">
        <f>SUM(Homegoods!E5)</f>
        <v>44.92</v>
      </c>
      <c r="D43" s="22">
        <v>0.0</v>
      </c>
      <c r="E43" s="23">
        <f t="shared" si="1"/>
        <v>44.92</v>
      </c>
    </row>
    <row r="44">
      <c r="A44" s="18"/>
      <c r="B44" s="21" t="s">
        <v>41</v>
      </c>
      <c r="C44" s="22">
        <f>SUM('Hot Wax Surf Shop'!E5)</f>
        <v>23.12</v>
      </c>
      <c r="D44" s="22">
        <v>0.0</v>
      </c>
      <c r="E44" s="23">
        <f t="shared" si="1"/>
        <v>23.12</v>
      </c>
    </row>
    <row r="45">
      <c r="A45" s="18"/>
      <c r="B45" s="21" t="s">
        <v>42</v>
      </c>
      <c r="C45" s="23">
        <f>SUM(ISS!I8)</f>
        <v>458</v>
      </c>
      <c r="D45" s="22">
        <v>0.0</v>
      </c>
      <c r="E45" s="23">
        <f t="shared" si="1"/>
        <v>458</v>
      </c>
    </row>
    <row r="46">
      <c r="A46" s="18"/>
      <c r="B46" s="21" t="s">
        <v>43</v>
      </c>
      <c r="C46" s="22">
        <f>SUM('JC Print'!E6)</f>
        <v>181.9</v>
      </c>
      <c r="D46" s="22">
        <v>0.0</v>
      </c>
      <c r="E46" s="23">
        <f t="shared" si="1"/>
        <v>181.9</v>
      </c>
    </row>
    <row r="47">
      <c r="A47" s="18"/>
      <c r="B47" s="21" t="s">
        <v>44</v>
      </c>
      <c r="C47" s="22">
        <f>SUM('Jersey Mikes'!E5)</f>
        <v>27.77</v>
      </c>
      <c r="D47" s="22">
        <v>0.0</v>
      </c>
      <c r="E47" s="23">
        <f t="shared" si="1"/>
        <v>27.77</v>
      </c>
    </row>
    <row r="48">
      <c r="A48" s="18"/>
      <c r="B48" s="21" t="s">
        <v>45</v>
      </c>
      <c r="C48" s="22">
        <f>SUM(JOANN!E11)</f>
        <v>1117.35</v>
      </c>
      <c r="D48" s="22">
        <f>SUM(JOANN!E17)</f>
        <v>-356.56</v>
      </c>
      <c r="E48" s="23">
        <f t="shared" si="1"/>
        <v>760.79</v>
      </c>
    </row>
    <row r="49">
      <c r="A49" s="18"/>
      <c r="B49" s="21" t="s">
        <v>46</v>
      </c>
      <c r="C49" s="22">
        <f>SUM('Junky Monkey'!E5)</f>
        <v>309.52</v>
      </c>
      <c r="D49" s="22">
        <v>0.0</v>
      </c>
      <c r="E49" s="23">
        <f t="shared" si="1"/>
        <v>309.52</v>
      </c>
    </row>
    <row r="50">
      <c r="A50" s="18"/>
      <c r="B50" s="21" t="s">
        <v>47</v>
      </c>
      <c r="C50" s="22">
        <f>SUM('Kings Pharmacy'!E5)</f>
        <v>4.06</v>
      </c>
      <c r="D50" s="22">
        <v>0.0</v>
      </c>
      <c r="E50" s="23">
        <f t="shared" si="1"/>
        <v>4.06</v>
      </c>
    </row>
    <row r="51">
      <c r="A51" s="18"/>
      <c r="B51" s="21" t="s">
        <v>48</v>
      </c>
      <c r="C51" s="22">
        <f>SUM(Kohls!E5)</f>
        <v>36.1</v>
      </c>
      <c r="D51" s="22">
        <v>0.0</v>
      </c>
      <c r="E51" s="23">
        <f t="shared" si="1"/>
        <v>36.1</v>
      </c>
    </row>
    <row r="52">
      <c r="A52" s="18"/>
      <c r="B52" s="21" t="s">
        <v>49</v>
      </c>
      <c r="C52" s="22">
        <f>SUM('Long Business Center'!E7)</f>
        <v>260.55</v>
      </c>
      <c r="D52" s="22">
        <v>0.0</v>
      </c>
      <c r="E52" s="23">
        <f t="shared" si="1"/>
        <v>260.55</v>
      </c>
    </row>
    <row r="53">
      <c r="A53" s="18"/>
      <c r="B53" s="21" t="s">
        <v>50</v>
      </c>
      <c r="C53" s="22">
        <f>SUM(Lowes!E12)</f>
        <v>414.42</v>
      </c>
      <c r="D53" s="22">
        <f>SUM(Lowes!E18)</f>
        <v>-12.27</v>
      </c>
      <c r="E53" s="23">
        <f t="shared" si="1"/>
        <v>402.15</v>
      </c>
    </row>
    <row r="54">
      <c r="A54" s="18"/>
      <c r="B54" s="21" t="s">
        <v>51</v>
      </c>
      <c r="C54" s="22">
        <f>SUM(Marshalls!E5)</f>
        <v>90.81</v>
      </c>
      <c r="D54" s="22">
        <v>0.0</v>
      </c>
      <c r="E54" s="23">
        <f t="shared" si="1"/>
        <v>90.81</v>
      </c>
    </row>
    <row r="55">
      <c r="A55" s="18"/>
      <c r="B55" s="21" t="s">
        <v>52</v>
      </c>
      <c r="C55" s="22">
        <f>SUM('McAlisters Deli'!E5)</f>
        <v>15.12</v>
      </c>
      <c r="D55" s="22">
        <v>0.0</v>
      </c>
      <c r="E55" s="23">
        <f t="shared" si="1"/>
        <v>15.12</v>
      </c>
    </row>
    <row r="56">
      <c r="A56" s="18"/>
      <c r="B56" s="21" t="s">
        <v>53</v>
      </c>
      <c r="C56" s="22">
        <f>SUM(McDonalds!E5)</f>
        <v>7.89</v>
      </c>
      <c r="D56" s="22">
        <v>0.0</v>
      </c>
      <c r="E56" s="23">
        <f t="shared" si="1"/>
        <v>7.89</v>
      </c>
    </row>
    <row r="57">
      <c r="A57" s="18"/>
      <c r="B57" s="21" t="s">
        <v>54</v>
      </c>
      <c r="C57" s="22">
        <f>SUM('Mess Hall'!E5)</f>
        <v>80.89</v>
      </c>
      <c r="D57" s="22">
        <v>0.0</v>
      </c>
      <c r="E57" s="23">
        <f t="shared" si="1"/>
        <v>80.89</v>
      </c>
    </row>
    <row r="58">
      <c r="A58" s="18"/>
      <c r="B58" s="21" t="s">
        <v>55</v>
      </c>
      <c r="C58" s="22">
        <f>SUM(Michaels!E7)</f>
        <v>219.47</v>
      </c>
      <c r="D58" s="22">
        <f>SUM(Michaels!E13)</f>
        <v>-121.96</v>
      </c>
      <c r="E58" s="23">
        <f t="shared" si="1"/>
        <v>97.51</v>
      </c>
    </row>
    <row r="59">
      <c r="A59" s="18"/>
      <c r="B59" s="21" t="s">
        <v>56</v>
      </c>
      <c r="C59" s="22">
        <f>SUM('Michelle Patterson World Buildi'!E8)</f>
        <v>384.25</v>
      </c>
      <c r="D59" s="22">
        <v>0.0</v>
      </c>
      <c r="E59" s="23">
        <f t="shared" si="1"/>
        <v>384.25</v>
      </c>
    </row>
    <row r="60">
      <c r="A60" s="18"/>
      <c r="B60" s="21" t="s">
        <v>57</v>
      </c>
      <c r="C60" s="22">
        <f>SUM('Mill Outlet Village'!E5)</f>
        <v>15.3</v>
      </c>
      <c r="D60" s="22">
        <v>0.0</v>
      </c>
      <c r="E60" s="23">
        <f t="shared" si="1"/>
        <v>15.3</v>
      </c>
    </row>
    <row r="61">
      <c r="A61" s="18"/>
      <c r="B61" s="21" t="s">
        <v>58</v>
      </c>
      <c r="C61" s="22">
        <f>SUM('Minute Key'!E6)</f>
        <v>8.56</v>
      </c>
      <c r="D61" s="22">
        <v>0.0</v>
      </c>
      <c r="E61" s="23">
        <f t="shared" si="1"/>
        <v>8.56</v>
      </c>
    </row>
    <row r="62">
      <c r="A62" s="18"/>
      <c r="B62" s="21" t="s">
        <v>59</v>
      </c>
      <c r="C62" s="22">
        <f>SUM('Moco Queen'!E5)</f>
        <v>111.45</v>
      </c>
      <c r="D62" s="22">
        <v>0.0</v>
      </c>
      <c r="E62" s="23">
        <f t="shared" si="1"/>
        <v>111.45</v>
      </c>
    </row>
    <row r="63">
      <c r="A63" s="18"/>
      <c r="B63" s="21" t="s">
        <v>60</v>
      </c>
      <c r="C63" s="22">
        <f>SUM('Monster Image'!H7)</f>
        <v>324.4</v>
      </c>
      <c r="D63" s="24">
        <v>0.0</v>
      </c>
      <c r="E63" s="23">
        <f t="shared" si="1"/>
        <v>324.4</v>
      </c>
    </row>
    <row r="64">
      <c r="A64" s="18"/>
      <c r="B64" s="21" t="s">
        <v>61</v>
      </c>
      <c r="C64" s="22">
        <f>SUM('New Hanover County Landfill'!E5)</f>
        <v>7.28</v>
      </c>
      <c r="D64" s="22">
        <v>0.0</v>
      </c>
      <c r="E64" s="23">
        <f t="shared" si="1"/>
        <v>7.28</v>
      </c>
    </row>
    <row r="65">
      <c r="A65" s="18"/>
      <c r="B65" s="21" t="s">
        <v>62</v>
      </c>
      <c r="C65" s="22">
        <f>SUM('New Hanover Printing'!E7)</f>
        <v>735.78</v>
      </c>
      <c r="D65" s="22">
        <v>0.0</v>
      </c>
      <c r="E65" s="23">
        <f t="shared" si="1"/>
        <v>735.78</v>
      </c>
    </row>
    <row r="66">
      <c r="A66" s="18"/>
      <c r="B66" s="21" t="s">
        <v>63</v>
      </c>
      <c r="C66" s="22">
        <f>SUM('Office Depot'!E5)</f>
        <v>26.13</v>
      </c>
      <c r="D66" s="22">
        <v>0.0</v>
      </c>
      <c r="E66" s="23">
        <f t="shared" si="1"/>
        <v>26.13</v>
      </c>
    </row>
    <row r="67">
      <c r="A67" s="18"/>
      <c r="B67" s="21" t="s">
        <v>64</v>
      </c>
      <c r="C67" s="22">
        <f>SUM(PayPal!E5)</f>
        <v>60</v>
      </c>
      <c r="D67" s="22">
        <v>0.0</v>
      </c>
      <c r="E67" s="23">
        <f t="shared" si="1"/>
        <v>60</v>
      </c>
    </row>
    <row r="68">
      <c r="A68" s="18"/>
      <c r="B68" s="21" t="s">
        <v>65</v>
      </c>
      <c r="C68" s="22">
        <f>SUM('Payroll Invoices'!R29)</f>
        <v>100137.01</v>
      </c>
      <c r="D68" s="22">
        <v>0.0</v>
      </c>
      <c r="E68" s="23">
        <f t="shared" si="1"/>
        <v>100137.01</v>
      </c>
      <c r="G68" s="19"/>
      <c r="H68" s="19"/>
      <c r="I68" s="19"/>
      <c r="J68" s="19"/>
      <c r="K68" s="19"/>
    </row>
    <row r="69">
      <c r="A69" s="18"/>
      <c r="B69" s="21" t="s">
        <v>66</v>
      </c>
      <c r="C69" s="22">
        <f>SUM(Ross!E5)</f>
        <v>17.1</v>
      </c>
      <c r="D69" s="22">
        <f>SUM(Ross!E11)</f>
        <v>-17.1</v>
      </c>
      <c r="E69" s="23">
        <f t="shared" si="1"/>
        <v>0</v>
      </c>
    </row>
    <row r="70">
      <c r="A70" s="18"/>
      <c r="B70" s="25" t="s">
        <v>67</v>
      </c>
      <c r="C70" s="22">
        <f>SUM(Ryder!J12)</f>
        <v>3301.5</v>
      </c>
      <c r="D70" s="22">
        <v>0.0</v>
      </c>
      <c r="E70" s="23">
        <f t="shared" si="1"/>
        <v>3301.5</v>
      </c>
    </row>
    <row r="71">
      <c r="A71" s="18"/>
      <c r="B71" s="26" t="s">
        <v>68</v>
      </c>
      <c r="C71" s="22">
        <f>SUM(Scotchman!E6)</f>
        <v>153.94</v>
      </c>
      <c r="D71" s="22">
        <v>0.0</v>
      </c>
      <c r="E71" s="23">
        <f t="shared" si="1"/>
        <v>153.94</v>
      </c>
    </row>
    <row r="72">
      <c r="A72" s="18"/>
      <c r="B72" s="25" t="s">
        <v>69</v>
      </c>
      <c r="C72" s="22">
        <f>SUM(Shell!E5)</f>
        <v>19.49</v>
      </c>
      <c r="D72" s="22">
        <v>0.0</v>
      </c>
      <c r="E72" s="23">
        <f t="shared" si="1"/>
        <v>19.49</v>
      </c>
    </row>
    <row r="73">
      <c r="A73" s="18"/>
      <c r="B73" s="26" t="s">
        <v>70</v>
      </c>
      <c r="C73" s="22">
        <f>SUM('Sherwin Williams'!E5)</f>
        <v>399.4</v>
      </c>
      <c r="D73" s="22">
        <v>0.0</v>
      </c>
      <c r="E73" s="23">
        <f t="shared" si="1"/>
        <v>399.4</v>
      </c>
    </row>
    <row r="74">
      <c r="A74" s="18"/>
      <c r="B74" s="26" t="s">
        <v>71</v>
      </c>
      <c r="C74" s="22">
        <f>SUM('Southeast Props'!E5)</f>
        <v>104.33</v>
      </c>
      <c r="D74" s="22">
        <v>0.0</v>
      </c>
      <c r="E74" s="23">
        <f t="shared" si="1"/>
        <v>104.33</v>
      </c>
    </row>
    <row r="75">
      <c r="A75" s="18"/>
      <c r="B75" s="21" t="s">
        <v>72</v>
      </c>
      <c r="C75" s="22">
        <f>SUM(Staples!E7)</f>
        <v>87.52</v>
      </c>
      <c r="D75" s="22">
        <v>0.0</v>
      </c>
      <c r="E75" s="23">
        <f t="shared" si="1"/>
        <v>87.52</v>
      </c>
    </row>
    <row r="76">
      <c r="A76" s="18"/>
      <c r="B76" s="21" t="s">
        <v>73</v>
      </c>
      <c r="C76" s="22">
        <f>SUM(Starbucks!E6)</f>
        <v>41.68</v>
      </c>
      <c r="D76" s="22">
        <v>0.0</v>
      </c>
      <c r="E76" s="23">
        <f t="shared" si="1"/>
        <v>41.68</v>
      </c>
    </row>
    <row r="77">
      <c r="A77" s="18"/>
      <c r="B77" s="21" t="s">
        <v>74</v>
      </c>
      <c r="C77" s="22">
        <f>SUM(Subway!E6)</f>
        <v>86.98</v>
      </c>
      <c r="D77" s="22">
        <v>0.0</v>
      </c>
      <c r="E77" s="23">
        <f t="shared" si="1"/>
        <v>86.98</v>
      </c>
    </row>
    <row r="78">
      <c r="A78" s="18"/>
      <c r="B78" s="21" t="s">
        <v>75</v>
      </c>
      <c r="C78" s="22">
        <f>SUM('Sunset Lighting &amp; Grip'!F7)</f>
        <v>1462.01</v>
      </c>
      <c r="D78" s="22">
        <v>0.0</v>
      </c>
      <c r="E78" s="23">
        <f t="shared" si="1"/>
        <v>1462.01</v>
      </c>
    </row>
    <row r="79">
      <c r="A79" s="18"/>
      <c r="B79" s="21" t="s">
        <v>76</v>
      </c>
      <c r="C79" s="22">
        <f>SUM(Target!E23)</f>
        <v>7562</v>
      </c>
      <c r="D79" s="22">
        <f>SUM(Target!E42)</f>
        <v>-4705.98</v>
      </c>
      <c r="E79" s="23">
        <f t="shared" si="1"/>
        <v>2856.02</v>
      </c>
    </row>
    <row r="80">
      <c r="A80" s="18"/>
      <c r="B80" s="21" t="s">
        <v>77</v>
      </c>
      <c r="C80" s="22">
        <f>SUM('The Fork n Cork'!E5)</f>
        <v>59.76</v>
      </c>
      <c r="D80" s="22">
        <v>0.0</v>
      </c>
      <c r="E80" s="23">
        <f t="shared" si="1"/>
        <v>59.76</v>
      </c>
    </row>
    <row r="81">
      <c r="A81" s="18"/>
      <c r="B81" s="21" t="s">
        <v>78</v>
      </c>
      <c r="C81" s="22">
        <f>SUM('The Italian Gourmet Market'!E5)</f>
        <v>28.15</v>
      </c>
      <c r="D81" s="22">
        <v>0.0</v>
      </c>
      <c r="E81" s="23">
        <f t="shared" si="1"/>
        <v>28.15</v>
      </c>
    </row>
    <row r="82">
      <c r="A82" s="18"/>
      <c r="B82" s="21" t="s">
        <v>79</v>
      </c>
      <c r="C82" s="22">
        <f>SUM('The Ivy Cottage'!E8)</f>
        <v>160.63</v>
      </c>
      <c r="D82" s="22">
        <v>0.0</v>
      </c>
      <c r="E82" s="23">
        <f t="shared" si="1"/>
        <v>160.63</v>
      </c>
    </row>
    <row r="83">
      <c r="A83" s="18"/>
      <c r="B83" s="21" t="s">
        <v>80</v>
      </c>
      <c r="C83" s="22">
        <f>SUM('The Mannequin Gallery'!E5)</f>
        <v>4027.22</v>
      </c>
      <c r="D83" s="22">
        <v>0.0</v>
      </c>
      <c r="E83" s="23">
        <f t="shared" si="1"/>
        <v>4027.22</v>
      </c>
    </row>
    <row r="84">
      <c r="A84" s="18"/>
      <c r="B84" s="21" t="s">
        <v>81</v>
      </c>
      <c r="C84" s="22">
        <f>SUM('The Pilot House'!E5)</f>
        <v>30.95</v>
      </c>
      <c r="D84" s="22">
        <v>0.0</v>
      </c>
      <c r="E84" s="23">
        <f t="shared" si="1"/>
        <v>30.95</v>
      </c>
    </row>
    <row r="85">
      <c r="A85" s="18"/>
      <c r="B85" s="21" t="s">
        <v>82</v>
      </c>
      <c r="C85" s="22">
        <f>SUM('The Plant Place'!E5)</f>
        <v>21.4</v>
      </c>
      <c r="D85" s="22">
        <v>0.0</v>
      </c>
      <c r="E85" s="23">
        <f t="shared" si="1"/>
        <v>21.4</v>
      </c>
    </row>
    <row r="86">
      <c r="A86" s="18"/>
      <c r="B86" s="21" t="s">
        <v>83</v>
      </c>
      <c r="C86" s="22">
        <f>SUM('The Salvation Army'!E5)</f>
        <v>7.48</v>
      </c>
      <c r="D86" s="22">
        <v>0.0</v>
      </c>
      <c r="E86" s="23">
        <f t="shared" si="1"/>
        <v>7.48</v>
      </c>
    </row>
    <row r="87">
      <c r="A87" s="18"/>
      <c r="B87" s="21" t="s">
        <v>84</v>
      </c>
      <c r="C87" s="22">
        <f>SUM('The Shop Company'!E5)</f>
        <v>2923</v>
      </c>
      <c r="D87" s="22">
        <f>SUM('The Shop Company'!E12)</f>
        <v>-764</v>
      </c>
      <c r="E87" s="23">
        <f t="shared" si="1"/>
        <v>2159</v>
      </c>
    </row>
    <row r="88">
      <c r="A88" s="18"/>
      <c r="B88" s="21" t="s">
        <v>85</v>
      </c>
      <c r="C88" s="22">
        <f>SUM('The UPS Store'!E9)</f>
        <v>230.3</v>
      </c>
      <c r="D88" s="22">
        <v>0.0</v>
      </c>
      <c r="E88" s="23">
        <f t="shared" si="1"/>
        <v>230.3</v>
      </c>
    </row>
    <row r="89">
      <c r="A89" s="18"/>
      <c r="B89" s="21" t="s">
        <v>86</v>
      </c>
      <c r="C89" s="22">
        <f>SUM('The Wherehouse'!E6)</f>
        <v>195.21</v>
      </c>
      <c r="D89" s="22">
        <v>0.0</v>
      </c>
      <c r="E89" s="23">
        <f t="shared" si="1"/>
        <v>195.21</v>
      </c>
    </row>
    <row r="90">
      <c r="A90" s="18"/>
      <c r="B90" s="21" t="s">
        <v>87</v>
      </c>
      <c r="C90" s="22">
        <f>SUM('TJ Max'!E5)</f>
        <v>39.87</v>
      </c>
      <c r="D90" s="22">
        <v>0.0</v>
      </c>
      <c r="E90" s="23">
        <f t="shared" si="1"/>
        <v>39.87</v>
      </c>
    </row>
    <row r="91">
      <c r="A91" s="18"/>
      <c r="B91" s="21" t="s">
        <v>88</v>
      </c>
      <c r="C91" s="22">
        <f>SUM('Total Wine'!E6)</f>
        <v>83.35</v>
      </c>
      <c r="D91" s="22">
        <v>0.0</v>
      </c>
      <c r="E91" s="23">
        <f t="shared" si="1"/>
        <v>83.35</v>
      </c>
    </row>
    <row r="92">
      <c r="A92" s="18"/>
      <c r="B92" s="21" t="s">
        <v>89</v>
      </c>
      <c r="C92" s="22">
        <f>SUM('Urban Outfitters'!E7)</f>
        <v>1966.5</v>
      </c>
      <c r="D92" s="22">
        <f>SUM('Urban Outfitters'!E13)</f>
        <v>-682.91</v>
      </c>
      <c r="E92" s="23">
        <f t="shared" si="1"/>
        <v>1283.59</v>
      </c>
    </row>
    <row r="93">
      <c r="A93" s="18"/>
      <c r="B93" s="21" t="s">
        <v>90</v>
      </c>
      <c r="C93" s="22">
        <f>SUM(Venmo!E5)</f>
        <v>120</v>
      </c>
      <c r="D93" s="22">
        <v>0.0</v>
      </c>
      <c r="E93" s="23">
        <f t="shared" si="1"/>
        <v>120</v>
      </c>
    </row>
    <row r="94">
      <c r="A94" s="18"/>
      <c r="B94" s="21" t="s">
        <v>91</v>
      </c>
      <c r="C94" s="22">
        <f>SUM('Vintage Values'!E8)</f>
        <v>216.87</v>
      </c>
      <c r="D94" s="22">
        <v>0.0</v>
      </c>
      <c r="E94" s="23">
        <f t="shared" si="1"/>
        <v>216.87</v>
      </c>
    </row>
    <row r="95">
      <c r="A95" s="18"/>
      <c r="B95" s="21" t="s">
        <v>92</v>
      </c>
      <c r="C95" s="22">
        <f>SUM(Walgreens!E7)</f>
        <v>77.33</v>
      </c>
      <c r="D95" s="22">
        <v>0.0</v>
      </c>
      <c r="E95" s="23">
        <f t="shared" si="1"/>
        <v>77.33</v>
      </c>
    </row>
    <row r="96">
      <c r="A96" s="18"/>
      <c r="B96" s="21" t="s">
        <v>93</v>
      </c>
      <c r="C96" s="22">
        <f>SUM(Walmart!E26)</f>
        <v>1413.18</v>
      </c>
      <c r="D96" s="22">
        <v>0.0</v>
      </c>
      <c r="E96" s="23">
        <f t="shared" si="1"/>
        <v>1413.18</v>
      </c>
    </row>
    <row r="97">
      <c r="A97" s="18"/>
      <c r="B97" s="21" t="s">
        <v>94</v>
      </c>
      <c r="C97" s="22">
        <f>SUM(Wayfair!E7)</f>
        <v>1979.46</v>
      </c>
      <c r="D97" s="22">
        <f>SUM(Wayfair!E13)</f>
        <v>-497.78</v>
      </c>
      <c r="E97" s="23">
        <f t="shared" si="1"/>
        <v>1481.68</v>
      </c>
    </row>
    <row r="98">
      <c r="A98" s="18"/>
      <c r="B98" s="21" t="s">
        <v>95</v>
      </c>
      <c r="C98" s="22">
        <f>SUM('Whole Foods'!E6)</f>
        <v>47.23</v>
      </c>
      <c r="D98" s="22">
        <v>0.0</v>
      </c>
      <c r="E98" s="23">
        <f t="shared" si="1"/>
        <v>47.23</v>
      </c>
    </row>
    <row r="99">
      <c r="A99" s="18"/>
      <c r="B99" s="21" t="s">
        <v>96</v>
      </c>
      <c r="C99" s="22">
        <f>SUM('World Market'!E5)</f>
        <v>45.99</v>
      </c>
      <c r="D99" s="22">
        <v>0.0</v>
      </c>
      <c r="E99" s="23">
        <f t="shared" si="1"/>
        <v>45.99</v>
      </c>
    </row>
    <row r="100">
      <c r="A100" s="18"/>
      <c r="B100" s="21" t="s">
        <v>97</v>
      </c>
      <c r="C100" s="22">
        <f>SUM(Zara!E5)</f>
        <v>602.77</v>
      </c>
      <c r="D100" s="22">
        <f>SUM(Zara!E11)</f>
        <v>-598.52</v>
      </c>
      <c r="E100" s="23">
        <f t="shared" si="1"/>
        <v>4.25</v>
      </c>
    </row>
    <row r="101">
      <c r="A101" s="18"/>
      <c r="B101" s="21" t="s">
        <v>98</v>
      </c>
      <c r="C101" s="22">
        <f>SUM(Zelle!E7)</f>
        <v>669.32</v>
      </c>
      <c r="D101" s="22">
        <v>0.0</v>
      </c>
      <c r="E101" s="23">
        <f t="shared" si="1"/>
        <v>669.32</v>
      </c>
    </row>
    <row r="102">
      <c r="A102" s="18"/>
      <c r="B102" s="18"/>
      <c r="C102" s="27" t="s">
        <v>99</v>
      </c>
      <c r="D102" s="27" t="s">
        <v>100</v>
      </c>
      <c r="E102" s="28" t="s">
        <v>101</v>
      </c>
      <c r="G102" s="27" t="s">
        <v>102</v>
      </c>
    </row>
    <row r="103">
      <c r="A103" s="18"/>
      <c r="B103" s="18"/>
      <c r="C103" s="23">
        <f t="shared" ref="C103:D103" si="2">SUM(C8:C101)</f>
        <v>167590.59</v>
      </c>
      <c r="D103" s="23">
        <f t="shared" si="2"/>
        <v>-23935.75</v>
      </c>
      <c r="E103" s="29">
        <f>SUM(C103:D103)</f>
        <v>143654.84</v>
      </c>
      <c r="G103" s="27" t="s">
        <v>103</v>
      </c>
    </row>
  </sheetData>
  <mergeCells count="5">
    <mergeCell ref="B2:E5"/>
    <mergeCell ref="B6:B7"/>
    <mergeCell ref="C6:C7"/>
    <mergeCell ref="D6:D7"/>
    <mergeCell ref="E6:E7"/>
  </mergeCells>
  <printOptions gridLines="1" horizontalCentered="1"/>
  <pageMargins bottom="0.75" footer="0.0" header="0.0" left="0.25" right="0.25" top="0.75"/>
  <pageSetup cellComments="atEnd" orientation="portrait" pageOrder="overThenDown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491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33">
        <v>44743.0</v>
      </c>
      <c r="D4" s="21" t="s">
        <v>492</v>
      </c>
      <c r="E4" s="34">
        <v>262.14</v>
      </c>
      <c r="F4" s="35" t="s">
        <v>159</v>
      </c>
      <c r="G4" s="36" t="s">
        <v>493</v>
      </c>
    </row>
    <row r="5">
      <c r="C5" s="18"/>
      <c r="D5" s="37" t="s">
        <v>113</v>
      </c>
      <c r="E5" s="38">
        <f>SUM(E4)</f>
        <v>262.14</v>
      </c>
      <c r="F5" s="18"/>
      <c r="G5" s="18"/>
    </row>
    <row r="6">
      <c r="C6" s="18"/>
      <c r="D6" s="18"/>
      <c r="E6" s="18"/>
      <c r="F6" s="18"/>
      <c r="G6" s="18"/>
    </row>
    <row r="7">
      <c r="C7" s="18"/>
      <c r="D7" s="18"/>
      <c r="E7" s="18"/>
      <c r="F7" s="18"/>
      <c r="G7" s="18"/>
    </row>
    <row r="8">
      <c r="C8" s="30" t="s">
        <v>494</v>
      </c>
      <c r="D8" s="31"/>
      <c r="E8" s="31"/>
      <c r="F8" s="31"/>
      <c r="G8" s="32"/>
    </row>
    <row r="9">
      <c r="B9" s="27" t="s">
        <v>105</v>
      </c>
      <c r="C9" s="27" t="s">
        <v>106</v>
      </c>
      <c r="D9" s="27" t="s">
        <v>107</v>
      </c>
      <c r="E9" s="27" t="s">
        <v>2</v>
      </c>
      <c r="F9" s="27" t="s">
        <v>108</v>
      </c>
      <c r="G9" s="27" t="s">
        <v>109</v>
      </c>
    </row>
    <row r="10">
      <c r="B10" s="27">
        <v>1.0</v>
      </c>
      <c r="C10" s="33">
        <v>44774.0</v>
      </c>
      <c r="D10" s="21" t="s">
        <v>495</v>
      </c>
      <c r="E10" s="34">
        <v>-251.45</v>
      </c>
      <c r="F10" s="35" t="s">
        <v>159</v>
      </c>
      <c r="G10" s="36" t="s">
        <v>496</v>
      </c>
    </row>
    <row r="11">
      <c r="C11" s="18"/>
      <c r="D11" s="50" t="s">
        <v>152</v>
      </c>
      <c r="E11" s="51">
        <f>SUM(E10)</f>
        <v>-251.45</v>
      </c>
      <c r="F11" s="18"/>
      <c r="G11" s="18"/>
    </row>
    <row r="14">
      <c r="D14" s="52" t="s">
        <v>101</v>
      </c>
      <c r="E14" s="53">
        <f>SUM(E11,E5)</f>
        <v>10.69</v>
      </c>
    </row>
  </sheetData>
  <mergeCells count="2">
    <mergeCell ref="C2:G2"/>
    <mergeCell ref="C8:G8"/>
  </mergeCells>
  <hyperlinks>
    <hyperlink r:id="rId1" ref="G4"/>
    <hyperlink r:id="rId2" ref="G10"/>
  </hyperlinks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69.63"/>
  </cols>
  <sheetData>
    <row r="2">
      <c r="C2" s="30" t="s">
        <v>497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33">
        <v>44747.0</v>
      </c>
      <c r="D4" s="21" t="s">
        <v>498</v>
      </c>
      <c r="E4" s="34">
        <v>23.5</v>
      </c>
      <c r="F4" s="35" t="s">
        <v>172</v>
      </c>
      <c r="G4" s="36" t="s">
        <v>499</v>
      </c>
    </row>
    <row r="5">
      <c r="C5" s="18"/>
      <c r="D5" s="37" t="s">
        <v>113</v>
      </c>
      <c r="E5" s="38">
        <f>SUM(E4)</f>
        <v>23.5</v>
      </c>
      <c r="F5" s="18"/>
      <c r="G5" s="18"/>
    </row>
    <row r="6">
      <c r="C6" s="18"/>
      <c r="D6" s="18"/>
      <c r="E6" s="18"/>
      <c r="F6" s="18"/>
      <c r="G6" s="18"/>
    </row>
    <row r="7">
      <c r="C7" s="18"/>
      <c r="D7" s="18"/>
      <c r="E7" s="18"/>
      <c r="F7" s="18"/>
      <c r="G7" s="18"/>
    </row>
    <row r="8">
      <c r="C8" s="19"/>
      <c r="D8" s="19"/>
      <c r="E8" s="19"/>
      <c r="F8" s="19"/>
      <c r="G8" s="19"/>
    </row>
    <row r="9">
      <c r="B9" s="19"/>
      <c r="C9" s="19"/>
      <c r="D9" s="19"/>
      <c r="E9" s="19"/>
      <c r="F9" s="19"/>
      <c r="G9" s="19"/>
    </row>
    <row r="10">
      <c r="B10" s="19"/>
      <c r="C10" s="39"/>
      <c r="D10" s="13"/>
      <c r="E10" s="40"/>
      <c r="F10" s="41"/>
      <c r="G10" s="13"/>
    </row>
    <row r="11">
      <c r="C11" s="18"/>
      <c r="D11" s="19"/>
      <c r="E11" s="42"/>
      <c r="F11" s="18"/>
      <c r="G11" s="18"/>
    </row>
    <row r="14">
      <c r="D14" s="19"/>
      <c r="E14" s="42"/>
    </row>
  </sheetData>
  <mergeCells count="1">
    <mergeCell ref="C2:G2"/>
  </mergeCells>
  <hyperlinks>
    <hyperlink r:id="rId1" ref="G4"/>
  </hyperlin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69.63"/>
  </cols>
  <sheetData>
    <row r="2">
      <c r="C2" s="30" t="s">
        <v>500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33">
        <v>44783.0</v>
      </c>
      <c r="D4" s="21" t="s">
        <v>501</v>
      </c>
      <c r="E4" s="34">
        <v>10.48</v>
      </c>
      <c r="F4" s="35" t="s">
        <v>159</v>
      </c>
      <c r="G4" s="36" t="s">
        <v>502</v>
      </c>
    </row>
    <row r="5">
      <c r="C5" s="18"/>
      <c r="D5" s="37" t="s">
        <v>113</v>
      </c>
      <c r="E5" s="38">
        <f>SUM(E4)</f>
        <v>10.48</v>
      </c>
      <c r="F5" s="18"/>
      <c r="G5" s="18"/>
    </row>
    <row r="6">
      <c r="C6" s="18"/>
      <c r="D6" s="18"/>
      <c r="E6" s="18"/>
      <c r="F6" s="18"/>
      <c r="G6" s="18"/>
    </row>
    <row r="7">
      <c r="C7" s="18"/>
      <c r="D7" s="18"/>
      <c r="E7" s="18"/>
      <c r="F7" s="18"/>
      <c r="G7" s="18"/>
    </row>
    <row r="8">
      <c r="C8" s="19"/>
      <c r="D8" s="19"/>
      <c r="E8" s="19"/>
      <c r="F8" s="19"/>
      <c r="G8" s="19"/>
    </row>
    <row r="9">
      <c r="B9" s="19"/>
      <c r="C9" s="19"/>
      <c r="D9" s="19"/>
      <c r="E9" s="19"/>
      <c r="F9" s="19"/>
      <c r="G9" s="19"/>
    </row>
    <row r="10">
      <c r="B10" s="19"/>
      <c r="C10" s="39"/>
      <c r="D10" s="13"/>
      <c r="E10" s="40"/>
      <c r="F10" s="41"/>
      <c r="G10" s="13"/>
    </row>
    <row r="11">
      <c r="C11" s="18"/>
      <c r="D11" s="19"/>
      <c r="E11" s="42"/>
      <c r="F11" s="18"/>
      <c r="G11" s="18"/>
    </row>
    <row r="14">
      <c r="D14" s="19"/>
      <c r="E14" s="42"/>
    </row>
  </sheetData>
  <mergeCells count="1">
    <mergeCell ref="C2:G2"/>
  </mergeCells>
  <hyperlinks>
    <hyperlink r:id="rId1" ref="G4"/>
  </hyperlin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503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33">
        <v>44769.0</v>
      </c>
      <c r="D4" s="21" t="s">
        <v>504</v>
      </c>
      <c r="E4" s="34">
        <v>82.66</v>
      </c>
      <c r="F4" s="35" t="s">
        <v>159</v>
      </c>
      <c r="G4" s="36" t="s">
        <v>505</v>
      </c>
    </row>
    <row r="5">
      <c r="C5" s="18"/>
      <c r="D5" s="37" t="s">
        <v>113</v>
      </c>
      <c r="E5" s="38">
        <f>SUM(E4)</f>
        <v>82.66</v>
      </c>
      <c r="F5" s="18"/>
      <c r="G5" s="18"/>
    </row>
    <row r="6">
      <c r="C6" s="18"/>
      <c r="D6" s="18"/>
      <c r="E6" s="18"/>
      <c r="F6" s="18"/>
      <c r="G6" s="18"/>
    </row>
    <row r="7">
      <c r="C7" s="18"/>
      <c r="D7" s="18"/>
      <c r="E7" s="18"/>
      <c r="F7" s="18"/>
      <c r="G7" s="18"/>
    </row>
    <row r="8">
      <c r="C8" s="19"/>
      <c r="D8" s="19"/>
      <c r="E8" s="19"/>
      <c r="F8" s="19"/>
      <c r="G8" s="19"/>
    </row>
    <row r="9">
      <c r="B9" s="19"/>
      <c r="C9" s="19"/>
      <c r="D9" s="19"/>
      <c r="E9" s="19"/>
      <c r="F9" s="19"/>
      <c r="G9" s="19"/>
    </row>
    <row r="10">
      <c r="B10" s="19"/>
      <c r="C10" s="39"/>
      <c r="D10" s="13"/>
      <c r="E10" s="40"/>
      <c r="F10" s="41"/>
      <c r="G10" s="13"/>
    </row>
    <row r="11">
      <c r="C11" s="18"/>
      <c r="D11" s="19"/>
      <c r="E11" s="42"/>
      <c r="F11" s="18"/>
      <c r="G11" s="18"/>
    </row>
    <row r="14">
      <c r="D14" s="19"/>
      <c r="E14" s="42"/>
    </row>
  </sheetData>
  <mergeCells count="1">
    <mergeCell ref="C2:G2"/>
  </mergeCells>
  <hyperlinks>
    <hyperlink r:id="rId1" ref="G4"/>
  </hyperlin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506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33">
        <v>44767.0</v>
      </c>
      <c r="D4" s="21" t="s">
        <v>507</v>
      </c>
      <c r="E4" s="34">
        <v>11.22</v>
      </c>
      <c r="F4" s="35" t="s">
        <v>159</v>
      </c>
      <c r="G4" s="36" t="s">
        <v>508</v>
      </c>
    </row>
    <row r="5">
      <c r="C5" s="18"/>
      <c r="D5" s="37" t="s">
        <v>113</v>
      </c>
      <c r="E5" s="38">
        <f>SUM(E4)</f>
        <v>11.22</v>
      </c>
      <c r="F5" s="18"/>
      <c r="G5" s="18"/>
    </row>
    <row r="6">
      <c r="C6" s="18"/>
      <c r="D6" s="18"/>
      <c r="E6" s="18"/>
      <c r="F6" s="18"/>
      <c r="G6" s="18"/>
    </row>
    <row r="7">
      <c r="C7" s="18"/>
      <c r="D7" s="18"/>
      <c r="E7" s="18"/>
      <c r="F7" s="18"/>
      <c r="G7" s="18"/>
    </row>
    <row r="8">
      <c r="C8" s="19"/>
      <c r="D8" s="19"/>
      <c r="E8" s="19"/>
      <c r="F8" s="19"/>
      <c r="G8" s="19"/>
    </row>
    <row r="9">
      <c r="B9" s="19"/>
      <c r="C9" s="19"/>
      <c r="D9" s="19"/>
      <c r="E9" s="19"/>
      <c r="F9" s="19"/>
      <c r="G9" s="19"/>
    </row>
    <row r="10">
      <c r="B10" s="19"/>
      <c r="C10" s="39"/>
      <c r="D10" s="13"/>
      <c r="E10" s="40"/>
      <c r="F10" s="41"/>
      <c r="G10" s="13"/>
    </row>
    <row r="11">
      <c r="C11" s="18"/>
      <c r="D11" s="19"/>
      <c r="E11" s="42"/>
      <c r="F11" s="18"/>
      <c r="G11" s="18"/>
    </row>
    <row r="14">
      <c r="D14" s="19"/>
      <c r="E14" s="42"/>
    </row>
  </sheetData>
  <mergeCells count="1">
    <mergeCell ref="C2:G2"/>
  </mergeCells>
  <hyperlinks>
    <hyperlink r:id="rId1" ref="G4"/>
  </hyperlin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509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91">
        <v>1.0</v>
      </c>
      <c r="C4" s="92">
        <v>44765.0</v>
      </c>
      <c r="D4" s="93" t="s">
        <v>510</v>
      </c>
      <c r="E4" s="94">
        <v>51.2</v>
      </c>
      <c r="F4" s="95" t="s">
        <v>511</v>
      </c>
      <c r="G4" s="96" t="s">
        <v>512</v>
      </c>
    </row>
    <row r="5">
      <c r="B5" s="27">
        <v>2.0</v>
      </c>
      <c r="C5" s="33">
        <v>44771.0</v>
      </c>
      <c r="D5" s="93" t="s">
        <v>510</v>
      </c>
      <c r="E5" s="34">
        <v>29.96</v>
      </c>
      <c r="F5" s="35" t="s">
        <v>513</v>
      </c>
      <c r="G5" s="36" t="s">
        <v>514</v>
      </c>
    </row>
    <row r="6">
      <c r="B6" s="27">
        <v>3.0</v>
      </c>
      <c r="C6" s="33">
        <v>44774.0</v>
      </c>
      <c r="D6" s="21" t="s">
        <v>501</v>
      </c>
      <c r="E6" s="34">
        <v>14.98</v>
      </c>
      <c r="F6" s="35" t="s">
        <v>515</v>
      </c>
      <c r="G6" s="36" t="s">
        <v>516</v>
      </c>
    </row>
    <row r="7">
      <c r="C7" s="18"/>
      <c r="D7" s="97" t="s">
        <v>113</v>
      </c>
      <c r="E7" s="98">
        <f>SUM(E4:E6)</f>
        <v>96.14</v>
      </c>
      <c r="F7" s="18"/>
      <c r="G7" s="18"/>
    </row>
    <row r="8">
      <c r="C8" s="18"/>
      <c r="D8" s="18"/>
      <c r="E8" s="18"/>
      <c r="F8" s="18"/>
      <c r="G8" s="18"/>
    </row>
    <row r="9">
      <c r="C9" s="18"/>
      <c r="D9" s="18"/>
      <c r="E9" s="18"/>
      <c r="F9" s="18"/>
      <c r="G9" s="18"/>
    </row>
    <row r="10">
      <c r="C10" s="19"/>
      <c r="D10" s="19"/>
      <c r="E10" s="19"/>
      <c r="F10" s="19"/>
      <c r="G10" s="19"/>
    </row>
    <row r="11">
      <c r="B11" s="19"/>
      <c r="C11" s="19"/>
      <c r="D11" s="19"/>
      <c r="E11" s="19"/>
      <c r="F11" s="19"/>
      <c r="G11" s="19"/>
    </row>
    <row r="12">
      <c r="B12" s="19"/>
      <c r="C12" s="39"/>
      <c r="D12" s="13"/>
      <c r="E12" s="40"/>
      <c r="F12" s="41"/>
      <c r="G12" s="13"/>
    </row>
    <row r="13">
      <c r="C13" s="18"/>
      <c r="D13" s="19"/>
      <c r="E13" s="42"/>
      <c r="F13" s="18"/>
      <c r="G13" s="18"/>
    </row>
    <row r="16">
      <c r="D16" s="19"/>
      <c r="E16" s="42"/>
    </row>
  </sheetData>
  <mergeCells count="1">
    <mergeCell ref="C2:G2"/>
  </mergeCells>
  <hyperlinks>
    <hyperlink r:id="rId1" ref="G4"/>
    <hyperlink r:id="rId2" ref="G5"/>
    <hyperlink r:id="rId3" ref="G6"/>
  </hyperlinks>
  <drawing r:id="rId4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517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33">
        <v>44759.0</v>
      </c>
      <c r="D4" s="21" t="s">
        <v>518</v>
      </c>
      <c r="E4" s="34">
        <v>84.51</v>
      </c>
      <c r="F4" s="35" t="s">
        <v>139</v>
      </c>
      <c r="G4" s="36" t="s">
        <v>519</v>
      </c>
    </row>
    <row r="5">
      <c r="C5" s="18"/>
      <c r="D5" s="37" t="s">
        <v>113</v>
      </c>
      <c r="E5" s="38">
        <f>SUM(E4)</f>
        <v>84.51</v>
      </c>
      <c r="F5" s="18"/>
      <c r="G5" s="18"/>
    </row>
    <row r="6">
      <c r="C6" s="18"/>
      <c r="D6" s="18"/>
      <c r="E6" s="18"/>
      <c r="F6" s="18"/>
      <c r="G6" s="18"/>
    </row>
    <row r="7">
      <c r="C7" s="18"/>
      <c r="D7" s="18"/>
      <c r="E7" s="18"/>
      <c r="F7" s="18"/>
      <c r="G7" s="18"/>
    </row>
    <row r="8">
      <c r="C8" s="19"/>
      <c r="D8" s="19"/>
      <c r="E8" s="19"/>
      <c r="F8" s="19"/>
      <c r="G8" s="19"/>
    </row>
    <row r="9">
      <c r="B9" s="19"/>
      <c r="C9" s="19"/>
      <c r="D9" s="19"/>
      <c r="E9" s="19"/>
      <c r="F9" s="19"/>
      <c r="G9" s="19"/>
    </row>
    <row r="10">
      <c r="B10" s="19"/>
      <c r="C10" s="39"/>
      <c r="D10" s="13"/>
      <c r="E10" s="40"/>
      <c r="F10" s="41"/>
      <c r="G10" s="13"/>
    </row>
    <row r="11">
      <c r="C11" s="18"/>
      <c r="D11" s="19"/>
      <c r="E11" s="42"/>
      <c r="F11" s="18"/>
      <c r="G11" s="18"/>
    </row>
    <row r="14">
      <c r="D14" s="19"/>
      <c r="E14" s="42"/>
    </row>
  </sheetData>
  <mergeCells count="1">
    <mergeCell ref="C2:G2"/>
  </mergeCells>
  <hyperlinks>
    <hyperlink r:id="rId1" ref="G4"/>
  </hyperlin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520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33">
        <v>44755.0</v>
      </c>
      <c r="D4" s="21" t="s">
        <v>521</v>
      </c>
      <c r="E4" s="34">
        <v>67.37</v>
      </c>
      <c r="F4" s="35" t="s">
        <v>159</v>
      </c>
      <c r="G4" s="36" t="s">
        <v>522</v>
      </c>
    </row>
    <row r="5">
      <c r="C5" s="18"/>
      <c r="D5" s="37" t="s">
        <v>113</v>
      </c>
      <c r="E5" s="38">
        <f>SUM(E4)</f>
        <v>67.37</v>
      </c>
      <c r="F5" s="18"/>
      <c r="G5" s="18"/>
    </row>
    <row r="6">
      <c r="C6" s="18"/>
      <c r="D6" s="18"/>
      <c r="E6" s="18"/>
      <c r="F6" s="18"/>
      <c r="G6" s="18"/>
    </row>
    <row r="7">
      <c r="C7" s="18"/>
      <c r="D7" s="18"/>
      <c r="E7" s="18"/>
      <c r="F7" s="18"/>
      <c r="G7" s="18"/>
    </row>
    <row r="8">
      <c r="C8" s="19"/>
      <c r="D8" s="19"/>
      <c r="E8" s="19"/>
      <c r="F8" s="19"/>
      <c r="G8" s="19"/>
    </row>
    <row r="9">
      <c r="B9" s="19"/>
      <c r="C9" s="19"/>
      <c r="D9" s="19"/>
      <c r="E9" s="19"/>
      <c r="F9" s="19"/>
      <c r="G9" s="19"/>
    </row>
    <row r="10">
      <c r="B10" s="19"/>
      <c r="C10" s="39"/>
      <c r="D10" s="13"/>
      <c r="E10" s="40"/>
      <c r="F10" s="41"/>
      <c r="G10" s="13"/>
    </row>
    <row r="11">
      <c r="C11" s="18"/>
      <c r="D11" s="19"/>
      <c r="E11" s="42"/>
      <c r="F11" s="18"/>
      <c r="G11" s="18"/>
    </row>
    <row r="14">
      <c r="D14" s="19"/>
      <c r="E14" s="42"/>
    </row>
  </sheetData>
  <mergeCells count="1">
    <mergeCell ref="C2:G2"/>
  </mergeCells>
  <hyperlinks>
    <hyperlink r:id="rId1" ref="G4"/>
  </hyperlin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523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91">
        <v>1.0</v>
      </c>
      <c r="C4" s="92">
        <v>44753.0</v>
      </c>
      <c r="D4" s="93" t="s">
        <v>524</v>
      </c>
      <c r="E4" s="94">
        <v>32.64</v>
      </c>
      <c r="F4" s="95" t="s">
        <v>139</v>
      </c>
      <c r="G4" s="96" t="s">
        <v>525</v>
      </c>
    </row>
    <row r="5">
      <c r="B5" s="27">
        <v>2.0</v>
      </c>
      <c r="C5" s="33">
        <v>44769.0</v>
      </c>
      <c r="D5" s="93" t="s">
        <v>526</v>
      </c>
      <c r="E5" s="34">
        <v>5.76</v>
      </c>
      <c r="F5" s="35" t="s">
        <v>515</v>
      </c>
      <c r="G5" s="36" t="s">
        <v>527</v>
      </c>
    </row>
    <row r="6">
      <c r="B6" s="27">
        <v>3.0</v>
      </c>
      <c r="C6" s="33">
        <v>44771.0</v>
      </c>
      <c r="D6" s="21" t="s">
        <v>528</v>
      </c>
      <c r="E6" s="34">
        <v>143.48</v>
      </c>
      <c r="F6" s="35" t="s">
        <v>159</v>
      </c>
      <c r="G6" s="36" t="s">
        <v>529</v>
      </c>
    </row>
    <row r="7">
      <c r="C7" s="18"/>
      <c r="D7" s="97" t="s">
        <v>113</v>
      </c>
      <c r="E7" s="98">
        <f>SUM(E4:E6)</f>
        <v>181.88</v>
      </c>
      <c r="F7" s="18"/>
      <c r="G7" s="18"/>
    </row>
    <row r="8">
      <c r="C8" s="18"/>
      <c r="D8" s="18"/>
      <c r="E8" s="18"/>
      <c r="F8" s="18"/>
      <c r="G8" s="18"/>
    </row>
    <row r="9">
      <c r="C9" s="18"/>
      <c r="D9" s="18"/>
      <c r="E9" s="18"/>
      <c r="F9" s="18"/>
      <c r="G9" s="18"/>
    </row>
    <row r="10">
      <c r="C10" s="19"/>
      <c r="D10" s="19"/>
      <c r="E10" s="19"/>
      <c r="F10" s="19"/>
      <c r="G10" s="19"/>
    </row>
    <row r="11">
      <c r="B11" s="19"/>
      <c r="C11" s="19"/>
      <c r="D11" s="19"/>
      <c r="E11" s="19"/>
      <c r="F11" s="19"/>
      <c r="G11" s="19"/>
    </row>
    <row r="12">
      <c r="B12" s="19"/>
      <c r="C12" s="39"/>
      <c r="D12" s="13"/>
      <c r="E12" s="40"/>
      <c r="F12" s="41"/>
      <c r="G12" s="13"/>
    </row>
    <row r="13">
      <c r="C13" s="18"/>
      <c r="D13" s="19"/>
      <c r="E13" s="42"/>
      <c r="F13" s="18"/>
      <c r="G13" s="18"/>
    </row>
    <row r="16">
      <c r="D16" s="19"/>
      <c r="E16" s="42"/>
    </row>
  </sheetData>
  <mergeCells count="1">
    <mergeCell ref="C2:G2"/>
  </mergeCells>
  <hyperlinks>
    <hyperlink r:id="rId1" ref="G4"/>
    <hyperlink r:id="rId2" ref="G5"/>
    <hyperlink r:id="rId3" ref="G6"/>
  </hyperlinks>
  <drawing r:id="rId4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530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91">
        <v>1.0</v>
      </c>
      <c r="C4" s="92">
        <v>44747.0</v>
      </c>
      <c r="D4" s="93" t="s">
        <v>531</v>
      </c>
      <c r="E4" s="94">
        <v>5.35</v>
      </c>
      <c r="F4" s="95" t="s">
        <v>172</v>
      </c>
      <c r="G4" s="96" t="s">
        <v>532</v>
      </c>
    </row>
    <row r="5">
      <c r="B5" s="27">
        <v>2.0</v>
      </c>
      <c r="C5" s="33">
        <v>44747.0</v>
      </c>
      <c r="D5" s="93" t="s">
        <v>533</v>
      </c>
      <c r="E5" s="34">
        <v>52.94</v>
      </c>
      <c r="F5" s="35" t="s">
        <v>172</v>
      </c>
      <c r="G5" s="36" t="s">
        <v>534</v>
      </c>
    </row>
    <row r="6">
      <c r="B6" s="27">
        <v>3.0</v>
      </c>
      <c r="C6" s="33">
        <v>44751.0</v>
      </c>
      <c r="D6" s="93" t="s">
        <v>535</v>
      </c>
      <c r="E6" s="34">
        <v>41.46</v>
      </c>
      <c r="F6" s="35" t="s">
        <v>515</v>
      </c>
      <c r="G6" s="36" t="s">
        <v>536</v>
      </c>
    </row>
    <row r="7">
      <c r="B7" s="27">
        <v>4.0</v>
      </c>
      <c r="C7" s="33">
        <v>44751.0</v>
      </c>
      <c r="D7" s="93" t="s">
        <v>537</v>
      </c>
      <c r="E7" s="34">
        <v>2.68</v>
      </c>
      <c r="F7" s="35" t="s">
        <v>515</v>
      </c>
      <c r="G7" s="36" t="s">
        <v>538</v>
      </c>
    </row>
    <row r="8">
      <c r="B8" s="27">
        <v>5.0</v>
      </c>
      <c r="C8" s="33">
        <v>44756.0</v>
      </c>
      <c r="D8" s="93" t="s">
        <v>539</v>
      </c>
      <c r="E8" s="34">
        <v>20.81</v>
      </c>
      <c r="F8" s="35" t="s">
        <v>139</v>
      </c>
      <c r="G8" s="36" t="s">
        <v>540</v>
      </c>
    </row>
    <row r="9">
      <c r="B9" s="27">
        <v>6.0</v>
      </c>
      <c r="C9" s="33">
        <v>44767.0</v>
      </c>
      <c r="D9" s="21" t="s">
        <v>541</v>
      </c>
      <c r="E9" s="34">
        <v>17.14</v>
      </c>
      <c r="F9" s="35" t="s">
        <v>515</v>
      </c>
      <c r="G9" s="36" t="s">
        <v>542</v>
      </c>
    </row>
    <row r="10">
      <c r="C10" s="18"/>
      <c r="D10" s="97" t="s">
        <v>113</v>
      </c>
      <c r="E10" s="98">
        <f>SUM(E4:E9)</f>
        <v>140.38</v>
      </c>
      <c r="F10" s="18"/>
      <c r="G10" s="18"/>
    </row>
    <row r="11">
      <c r="C11" s="18"/>
      <c r="D11" s="18"/>
      <c r="E11" s="18"/>
      <c r="F11" s="18"/>
      <c r="G11" s="18"/>
    </row>
    <row r="12">
      <c r="C12" s="18"/>
      <c r="D12" s="18"/>
      <c r="E12" s="18"/>
      <c r="F12" s="18"/>
      <c r="G12" s="18"/>
    </row>
    <row r="13">
      <c r="C13" s="19"/>
      <c r="D13" s="19"/>
      <c r="E13" s="19"/>
      <c r="F13" s="19"/>
      <c r="G13" s="19"/>
    </row>
    <row r="14">
      <c r="B14" s="19"/>
      <c r="C14" s="19"/>
      <c r="D14" s="19"/>
      <c r="E14" s="19"/>
      <c r="F14" s="19"/>
      <c r="G14" s="19"/>
    </row>
    <row r="15">
      <c r="B15" s="19"/>
      <c r="C15" s="39"/>
      <c r="D15" s="13"/>
      <c r="E15" s="40"/>
      <c r="F15" s="41"/>
      <c r="G15" s="13"/>
    </row>
    <row r="16">
      <c r="C16" s="18"/>
      <c r="D16" s="19"/>
      <c r="E16" s="42"/>
      <c r="F16" s="18"/>
      <c r="G16" s="18"/>
    </row>
    <row r="19">
      <c r="D19" s="19"/>
      <c r="E19" s="42"/>
    </row>
  </sheetData>
  <mergeCells count="1">
    <mergeCell ref="C2:G2"/>
  </mergeCells>
  <hyperlinks>
    <hyperlink r:id="rId1" ref="G4"/>
    <hyperlink r:id="rId2" ref="G5"/>
    <hyperlink r:id="rId3" ref="G6"/>
    <hyperlink r:id="rId4" ref="G7"/>
    <hyperlink r:id="rId5" ref="G8"/>
    <hyperlink r:id="rId6" ref="G9"/>
  </hyperlinks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104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33">
        <v>44781.0</v>
      </c>
      <c r="D4" s="21" t="s">
        <v>110</v>
      </c>
      <c r="E4" s="34">
        <v>11.87</v>
      </c>
      <c r="F4" s="35" t="s">
        <v>111</v>
      </c>
      <c r="G4" s="36" t="s">
        <v>112</v>
      </c>
    </row>
    <row r="5">
      <c r="C5" s="18"/>
      <c r="D5" s="37" t="s">
        <v>113</v>
      </c>
      <c r="E5" s="38">
        <f>SUM(E4)</f>
        <v>11.87</v>
      </c>
      <c r="F5" s="18"/>
      <c r="G5" s="18"/>
    </row>
    <row r="6">
      <c r="C6" s="18"/>
      <c r="D6" s="18"/>
      <c r="E6" s="18"/>
      <c r="F6" s="18"/>
      <c r="G6" s="18"/>
    </row>
    <row r="7">
      <c r="C7" s="18"/>
      <c r="D7" s="18"/>
      <c r="E7" s="18"/>
      <c r="F7" s="18"/>
      <c r="G7" s="18"/>
    </row>
    <row r="8">
      <c r="C8" s="19"/>
      <c r="D8" s="19"/>
      <c r="E8" s="19"/>
      <c r="F8" s="19"/>
      <c r="G8" s="19"/>
    </row>
    <row r="9">
      <c r="B9" s="19"/>
      <c r="C9" s="19"/>
      <c r="D9" s="19"/>
      <c r="E9" s="19"/>
      <c r="F9" s="19"/>
      <c r="G9" s="19"/>
    </row>
    <row r="10">
      <c r="B10" s="19"/>
      <c r="C10" s="39"/>
      <c r="D10" s="13"/>
      <c r="E10" s="40"/>
      <c r="F10" s="41"/>
      <c r="G10" s="13"/>
    </row>
    <row r="11">
      <c r="C11" s="18"/>
      <c r="D11" s="19"/>
      <c r="E11" s="42"/>
      <c r="F11" s="18"/>
      <c r="G11" s="18"/>
    </row>
    <row r="14">
      <c r="D14" s="19"/>
      <c r="E14" s="42"/>
    </row>
  </sheetData>
  <mergeCells count="1">
    <mergeCell ref="C2:G2"/>
  </mergeCells>
  <hyperlinks>
    <hyperlink r:id="rId1" ref="G4"/>
  </hyperlin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.88"/>
    <col customWidth="1" min="5" max="5" width="22.25"/>
    <col customWidth="1" min="6" max="6" width="18.0"/>
    <col customWidth="1" min="7" max="7" width="24.5"/>
    <col customWidth="1" min="9" max="9" width="71.63"/>
  </cols>
  <sheetData>
    <row r="1">
      <c r="A1" s="19"/>
      <c r="B1" s="19"/>
      <c r="C1" s="19"/>
      <c r="D1" s="19"/>
      <c r="E1" s="19"/>
      <c r="F1" s="19"/>
      <c r="G1" s="19"/>
    </row>
    <row r="2">
      <c r="A2" s="19"/>
      <c r="B2" s="30" t="s">
        <v>543</v>
      </c>
      <c r="C2" s="31"/>
      <c r="D2" s="31"/>
      <c r="E2" s="31"/>
      <c r="F2" s="31"/>
      <c r="G2" s="31"/>
      <c r="H2" s="31"/>
      <c r="I2" s="32"/>
    </row>
    <row r="3">
      <c r="A3" s="19"/>
      <c r="B3" s="27" t="s">
        <v>105</v>
      </c>
      <c r="C3" s="27" t="s">
        <v>544</v>
      </c>
      <c r="D3" s="27" t="s">
        <v>107</v>
      </c>
      <c r="E3" s="27" t="s">
        <v>545</v>
      </c>
      <c r="F3" s="27" t="s">
        <v>117</v>
      </c>
      <c r="G3" s="27" t="s">
        <v>118</v>
      </c>
      <c r="H3" s="27" t="s">
        <v>119</v>
      </c>
      <c r="I3" s="27" t="s">
        <v>546</v>
      </c>
    </row>
    <row r="4">
      <c r="A4" s="13"/>
      <c r="B4" s="21">
        <v>1.0</v>
      </c>
      <c r="C4" s="21" t="s">
        <v>547</v>
      </c>
      <c r="D4" s="21" t="s">
        <v>548</v>
      </c>
      <c r="E4" s="34">
        <v>3000.0</v>
      </c>
      <c r="F4" s="34">
        <v>15.0</v>
      </c>
      <c r="G4" s="43">
        <v>18.58</v>
      </c>
      <c r="H4" s="44">
        <f t="shared" ref="H4:H7" si="1">SUM(E4:G4)</f>
        <v>3033.58</v>
      </c>
      <c r="I4" s="36" t="s">
        <v>549</v>
      </c>
    </row>
    <row r="5">
      <c r="A5" s="13"/>
      <c r="B5" s="21">
        <v>2.0</v>
      </c>
      <c r="C5" s="21" t="s">
        <v>550</v>
      </c>
      <c r="D5" s="21" t="s">
        <v>160</v>
      </c>
      <c r="E5" s="34">
        <v>3000.0</v>
      </c>
      <c r="F5" s="34">
        <v>361.51</v>
      </c>
      <c r="G5" s="21" t="s">
        <v>551</v>
      </c>
      <c r="H5" s="44">
        <f t="shared" si="1"/>
        <v>3361.51</v>
      </c>
      <c r="I5" s="36" t="s">
        <v>552</v>
      </c>
    </row>
    <row r="6">
      <c r="A6" s="13"/>
      <c r="B6" s="21">
        <v>3.0</v>
      </c>
      <c r="C6" s="21" t="s">
        <v>553</v>
      </c>
      <c r="D6" s="21" t="s">
        <v>160</v>
      </c>
      <c r="E6" s="99">
        <v>2500.0</v>
      </c>
      <c r="F6" s="34">
        <v>4.01</v>
      </c>
      <c r="G6" s="34">
        <v>0.0</v>
      </c>
      <c r="H6" s="44">
        <f t="shared" si="1"/>
        <v>2504.01</v>
      </c>
      <c r="I6" s="36" t="s">
        <v>554</v>
      </c>
    </row>
    <row r="7">
      <c r="A7" s="18"/>
      <c r="B7" s="21">
        <v>4.0</v>
      </c>
      <c r="C7" s="21" t="s">
        <v>555</v>
      </c>
      <c r="D7" s="99" t="s">
        <v>556</v>
      </c>
      <c r="E7" s="34">
        <v>0.0</v>
      </c>
      <c r="F7" s="43">
        <v>24.88</v>
      </c>
      <c r="G7" s="43">
        <v>22.17</v>
      </c>
      <c r="H7" s="44">
        <f t="shared" si="1"/>
        <v>47.05</v>
      </c>
      <c r="I7" s="36" t="s">
        <v>557</v>
      </c>
    </row>
    <row r="8">
      <c r="A8" s="13"/>
      <c r="B8" s="21">
        <v>5.0</v>
      </c>
      <c r="C8" s="21" t="s">
        <v>558</v>
      </c>
      <c r="D8" s="99" t="s">
        <v>556</v>
      </c>
      <c r="E8" s="99">
        <v>200.0</v>
      </c>
      <c r="F8" s="34">
        <v>31.3</v>
      </c>
      <c r="G8" s="45">
        <v>67.2</v>
      </c>
      <c r="H8" s="44">
        <f>SUM(E8:F8)</f>
        <v>231.3</v>
      </c>
      <c r="I8" s="36" t="s">
        <v>559</v>
      </c>
    </row>
    <row r="9">
      <c r="A9" s="13"/>
      <c r="B9" s="21">
        <v>6.0</v>
      </c>
      <c r="C9" s="21" t="s">
        <v>560</v>
      </c>
      <c r="D9" s="99" t="s">
        <v>556</v>
      </c>
      <c r="E9" s="34">
        <v>0.0</v>
      </c>
      <c r="F9" s="43">
        <v>22.62</v>
      </c>
      <c r="G9" s="43">
        <v>29.98</v>
      </c>
      <c r="H9" s="44">
        <f>SUM(E9:G9)</f>
        <v>52.6</v>
      </c>
      <c r="I9" s="36" t="s">
        <v>561</v>
      </c>
    </row>
    <row r="10">
      <c r="A10" s="18"/>
      <c r="B10" s="18"/>
      <c r="C10" s="18"/>
      <c r="D10" s="18"/>
      <c r="E10" s="18"/>
      <c r="F10" s="18"/>
      <c r="G10" s="19"/>
      <c r="H10" s="42"/>
    </row>
    <row r="11">
      <c r="A11" s="18"/>
      <c r="B11" s="18"/>
      <c r="C11" s="18"/>
      <c r="D11" s="19"/>
      <c r="E11" s="19"/>
      <c r="F11" s="19"/>
      <c r="G11" s="19"/>
      <c r="H11" s="19"/>
    </row>
    <row r="12">
      <c r="A12" s="18"/>
      <c r="B12" s="18"/>
      <c r="C12" s="18"/>
      <c r="D12" s="19"/>
      <c r="E12" s="27" t="s">
        <v>562</v>
      </c>
      <c r="F12" s="27" t="s">
        <v>563</v>
      </c>
      <c r="G12" s="27" t="s">
        <v>564</v>
      </c>
      <c r="H12" s="27" t="s">
        <v>133</v>
      </c>
      <c r="I12" s="37" t="s">
        <v>134</v>
      </c>
    </row>
    <row r="13">
      <c r="A13" s="18"/>
      <c r="B13" s="18"/>
      <c r="C13" s="18"/>
      <c r="D13" s="19"/>
      <c r="E13" s="100">
        <f t="shared" ref="E13:G13" si="2">SUM(E4:E9)</f>
        <v>8700</v>
      </c>
      <c r="F13" s="100">
        <f t="shared" si="2"/>
        <v>459.32</v>
      </c>
      <c r="G13" s="100">
        <f t="shared" si="2"/>
        <v>137.93</v>
      </c>
      <c r="H13" s="100">
        <f>SUM(E13:G13)</f>
        <v>9297.25</v>
      </c>
      <c r="I13" s="38">
        <f>SUM(E4,F4,E5,F5,G5,E6,F6,G6,E7,E8,F8,E9)</f>
        <v>9111.82</v>
      </c>
    </row>
    <row r="14">
      <c r="A14" s="18"/>
      <c r="B14" s="18"/>
      <c r="C14" s="18"/>
      <c r="D14" s="19"/>
      <c r="E14" s="19"/>
      <c r="F14" s="19"/>
      <c r="G14" s="19"/>
      <c r="H14" s="19"/>
      <c r="I14" s="18"/>
    </row>
    <row r="15">
      <c r="A15" s="18"/>
      <c r="B15" s="18"/>
      <c r="C15" s="18"/>
      <c r="D15" s="19"/>
      <c r="E15" s="19"/>
      <c r="F15" s="19"/>
      <c r="G15" s="19"/>
      <c r="H15" s="19"/>
    </row>
    <row r="16">
      <c r="A16" s="18"/>
      <c r="B16" s="18"/>
      <c r="C16" s="18"/>
      <c r="D16" s="19"/>
      <c r="E16" s="47" t="s">
        <v>135</v>
      </c>
      <c r="F16" s="31"/>
      <c r="G16" s="31"/>
      <c r="H16" s="31"/>
      <c r="I16" s="32"/>
    </row>
    <row r="17">
      <c r="A17" s="18"/>
      <c r="B17" s="18"/>
      <c r="C17" s="18"/>
      <c r="D17" s="19"/>
      <c r="E17" s="101" t="s">
        <v>136</v>
      </c>
      <c r="F17" s="9"/>
      <c r="G17" s="9"/>
      <c r="H17" s="9"/>
      <c r="I17" s="10"/>
    </row>
    <row r="18">
      <c r="A18" s="18"/>
      <c r="B18" s="18"/>
      <c r="C18" s="18"/>
      <c r="D18" s="18"/>
      <c r="E18" s="13"/>
      <c r="F18" s="13"/>
      <c r="G18" s="19"/>
    </row>
    <row r="19">
      <c r="A19" s="18"/>
      <c r="B19" s="18"/>
      <c r="C19" s="18"/>
      <c r="D19" s="18"/>
      <c r="E19" s="13"/>
      <c r="F19" s="13"/>
      <c r="G19" s="19"/>
    </row>
    <row r="20">
      <c r="A20" s="18"/>
      <c r="B20" s="18"/>
      <c r="C20" s="18"/>
      <c r="D20" s="18"/>
      <c r="E20" s="18"/>
      <c r="F20" s="18"/>
      <c r="G20" s="18"/>
    </row>
    <row r="21">
      <c r="A21" s="18"/>
      <c r="B21" s="18"/>
      <c r="C21" s="18"/>
      <c r="D21" s="18"/>
      <c r="E21" s="18"/>
      <c r="F21" s="18"/>
      <c r="G21" s="18"/>
    </row>
  </sheetData>
  <mergeCells count="3">
    <mergeCell ref="B2:I2"/>
    <mergeCell ref="E16:I16"/>
    <mergeCell ref="E17:I17"/>
  </mergeCells>
  <hyperlinks>
    <hyperlink r:id="rId1" ref="I4"/>
    <hyperlink r:id="rId2" ref="I5"/>
    <hyperlink r:id="rId3" ref="I6"/>
    <hyperlink r:id="rId4" ref="I7"/>
    <hyperlink r:id="rId5" ref="I8"/>
    <hyperlink r:id="rId6" ref="I9"/>
  </hyperlinks>
  <printOptions gridLines="1" horizontalCentered="1"/>
  <pageMargins bottom="0.75" footer="0.0" header="0.0" left="0.25" right="0.25" top="0.75"/>
  <pageSetup cellComments="atEnd" orientation="landscape" pageOrder="overThenDown"/>
  <drawing r:id="rId7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565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33">
        <v>44750.0</v>
      </c>
      <c r="D4" s="21" t="s">
        <v>501</v>
      </c>
      <c r="E4" s="34">
        <v>19.05</v>
      </c>
      <c r="F4" s="102" t="s">
        <v>224</v>
      </c>
      <c r="G4" s="36" t="s">
        <v>566</v>
      </c>
    </row>
    <row r="5">
      <c r="C5" s="18"/>
      <c r="D5" s="37" t="s">
        <v>113</v>
      </c>
      <c r="E5" s="38">
        <f>SUM(E4)</f>
        <v>19.05</v>
      </c>
      <c r="F5" s="18"/>
      <c r="G5" s="18"/>
    </row>
    <row r="6">
      <c r="C6" s="18"/>
      <c r="D6" s="18"/>
      <c r="E6" s="18"/>
      <c r="F6" s="18"/>
      <c r="G6" s="18"/>
    </row>
    <row r="7">
      <c r="C7" s="18"/>
      <c r="D7" s="18"/>
      <c r="E7" s="18"/>
      <c r="F7" s="18"/>
      <c r="G7" s="18"/>
    </row>
    <row r="8">
      <c r="B8" s="74" t="s">
        <v>313</v>
      </c>
      <c r="C8" s="31"/>
      <c r="D8" s="31"/>
      <c r="E8" s="31"/>
      <c r="F8" s="31"/>
      <c r="G8" s="32"/>
    </row>
    <row r="9">
      <c r="B9" s="19"/>
      <c r="C9" s="19"/>
      <c r="D9" s="19"/>
      <c r="E9" s="19"/>
      <c r="F9" s="19"/>
      <c r="G9" s="19"/>
    </row>
    <row r="10">
      <c r="B10" s="19"/>
      <c r="C10" s="39"/>
      <c r="D10" s="13"/>
      <c r="E10" s="40"/>
      <c r="F10" s="41"/>
      <c r="G10" s="13"/>
    </row>
    <row r="11">
      <c r="C11" s="18"/>
      <c r="D11" s="19"/>
      <c r="E11" s="42"/>
      <c r="F11" s="18"/>
      <c r="G11" s="18"/>
    </row>
    <row r="14">
      <c r="D14" s="19"/>
      <c r="E14" s="42"/>
    </row>
  </sheetData>
  <mergeCells count="2">
    <mergeCell ref="C2:G2"/>
    <mergeCell ref="B8:G8"/>
  </mergeCells>
  <hyperlinks>
    <hyperlink r:id="rId1" ref="G4"/>
  </hyperlin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567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33">
        <v>44747.0</v>
      </c>
      <c r="D4" s="21" t="s">
        <v>568</v>
      </c>
      <c r="E4" s="34">
        <v>8.72</v>
      </c>
      <c r="F4" s="35" t="s">
        <v>172</v>
      </c>
      <c r="G4" s="36" t="s">
        <v>569</v>
      </c>
    </row>
    <row r="5">
      <c r="C5" s="18"/>
      <c r="D5" s="37" t="s">
        <v>113</v>
      </c>
      <c r="E5" s="38">
        <f>SUM(E4)</f>
        <v>8.72</v>
      </c>
      <c r="F5" s="18"/>
      <c r="G5" s="18"/>
    </row>
    <row r="6">
      <c r="C6" s="18"/>
      <c r="D6" s="18"/>
      <c r="E6" s="18"/>
      <c r="F6" s="18"/>
      <c r="G6" s="18"/>
    </row>
    <row r="7">
      <c r="C7" s="18"/>
      <c r="D7" s="18"/>
      <c r="E7" s="18"/>
      <c r="F7" s="18"/>
      <c r="G7" s="18"/>
    </row>
    <row r="8">
      <c r="C8" s="19"/>
      <c r="D8" s="19"/>
      <c r="E8" s="19"/>
      <c r="F8" s="19"/>
      <c r="G8" s="19"/>
    </row>
    <row r="9">
      <c r="B9" s="19"/>
      <c r="C9" s="19"/>
      <c r="D9" s="19"/>
      <c r="E9" s="19"/>
      <c r="F9" s="19"/>
      <c r="G9" s="19"/>
    </row>
    <row r="10">
      <c r="B10" s="19"/>
      <c r="C10" s="39"/>
      <c r="D10" s="13"/>
      <c r="E10" s="40"/>
      <c r="F10" s="41"/>
      <c r="G10" s="13"/>
    </row>
    <row r="11">
      <c r="C11" s="18"/>
      <c r="D11" s="19"/>
      <c r="E11" s="42"/>
      <c r="F11" s="18"/>
      <c r="G11" s="18"/>
    </row>
    <row r="14">
      <c r="D14" s="19"/>
      <c r="E14" s="42"/>
    </row>
  </sheetData>
  <mergeCells count="1">
    <mergeCell ref="C2:G2"/>
  </mergeCells>
  <hyperlinks>
    <hyperlink r:id="rId1" ref="G4"/>
  </hyperlin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570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91">
        <v>1.0</v>
      </c>
      <c r="C4" s="92">
        <v>44748.0</v>
      </c>
      <c r="D4" s="26" t="s">
        <v>571</v>
      </c>
      <c r="E4" s="103">
        <v>22.62</v>
      </c>
      <c r="F4" s="95" t="s">
        <v>159</v>
      </c>
      <c r="G4" s="96" t="s">
        <v>572</v>
      </c>
    </row>
    <row r="5">
      <c r="B5" s="91">
        <v>2.0</v>
      </c>
      <c r="C5" s="92">
        <v>44748.0</v>
      </c>
      <c r="D5" s="93" t="s">
        <v>573</v>
      </c>
      <c r="E5" s="104">
        <v>24.88</v>
      </c>
      <c r="F5" s="95" t="s">
        <v>159</v>
      </c>
      <c r="G5" s="96" t="s">
        <v>574</v>
      </c>
    </row>
    <row r="6">
      <c r="B6" s="91">
        <v>3.0</v>
      </c>
      <c r="C6" s="92">
        <v>44750.0</v>
      </c>
      <c r="D6" s="93" t="s">
        <v>575</v>
      </c>
      <c r="E6" s="94">
        <v>127.38</v>
      </c>
      <c r="F6" s="95" t="s">
        <v>159</v>
      </c>
      <c r="G6" s="96" t="s">
        <v>576</v>
      </c>
    </row>
    <row r="7">
      <c r="B7" s="91">
        <v>4.0</v>
      </c>
      <c r="C7" s="92">
        <v>44767.0</v>
      </c>
      <c r="D7" s="26" t="s">
        <v>577</v>
      </c>
      <c r="E7" s="103">
        <v>18.58</v>
      </c>
      <c r="F7" s="95" t="s">
        <v>159</v>
      </c>
      <c r="G7" s="96" t="s">
        <v>578</v>
      </c>
    </row>
    <row r="8">
      <c r="B8" s="91">
        <v>5.0</v>
      </c>
      <c r="C8" s="92">
        <v>44767.0</v>
      </c>
      <c r="D8" s="105" t="s">
        <v>579</v>
      </c>
      <c r="E8" s="106">
        <v>17.25</v>
      </c>
      <c r="F8" s="95" t="s">
        <v>159</v>
      </c>
      <c r="G8" s="96" t="s">
        <v>580</v>
      </c>
    </row>
    <row r="9">
      <c r="B9" s="91">
        <v>6.0</v>
      </c>
      <c r="C9" s="92">
        <v>44768.0</v>
      </c>
      <c r="D9" s="93" t="s">
        <v>581</v>
      </c>
      <c r="E9" s="94">
        <v>22.17</v>
      </c>
      <c r="F9" s="95" t="s">
        <v>159</v>
      </c>
      <c r="G9" s="96" t="s">
        <v>582</v>
      </c>
    </row>
    <row r="10">
      <c r="B10" s="27">
        <v>7.0</v>
      </c>
      <c r="C10" s="33">
        <v>44768.0</v>
      </c>
      <c r="D10" s="21" t="s">
        <v>583</v>
      </c>
      <c r="E10" s="34">
        <v>29.98</v>
      </c>
      <c r="F10" s="35" t="s">
        <v>159</v>
      </c>
      <c r="G10" s="36" t="s">
        <v>584</v>
      </c>
    </row>
    <row r="11">
      <c r="C11" s="18"/>
      <c r="D11" s="97" t="s">
        <v>113</v>
      </c>
      <c r="E11" s="98">
        <f>SUM(E4:E10)</f>
        <v>262.86</v>
      </c>
      <c r="F11" s="18"/>
      <c r="G11" s="18"/>
    </row>
    <row r="12">
      <c r="C12" s="18"/>
      <c r="D12" s="18"/>
      <c r="E12" s="18"/>
      <c r="F12" s="18"/>
      <c r="G12" s="18"/>
    </row>
    <row r="13">
      <c r="C13" s="18"/>
      <c r="D13" s="18"/>
      <c r="E13" s="18"/>
      <c r="F13" s="18"/>
      <c r="G13" s="18"/>
    </row>
    <row r="14">
      <c r="C14" s="19"/>
      <c r="D14" s="19"/>
      <c r="E14" s="19"/>
      <c r="F14" s="19"/>
      <c r="G14" s="19"/>
    </row>
    <row r="15">
      <c r="B15" s="19"/>
      <c r="C15" s="19"/>
      <c r="D15" s="19"/>
      <c r="E15" s="19"/>
      <c r="F15" s="19"/>
      <c r="G15" s="19"/>
    </row>
    <row r="16">
      <c r="B16" s="19"/>
      <c r="C16" s="39"/>
      <c r="D16" s="13"/>
      <c r="E16" s="40"/>
      <c r="F16" s="41"/>
      <c r="G16" s="13"/>
    </row>
    <row r="17">
      <c r="B17" s="19"/>
      <c r="C17" s="39"/>
      <c r="D17" s="13"/>
      <c r="E17" s="40"/>
      <c r="F17" s="41"/>
      <c r="G17" s="13"/>
    </row>
    <row r="18">
      <c r="C18" s="18"/>
      <c r="D18" s="19"/>
      <c r="E18" s="42"/>
      <c r="F18" s="18"/>
      <c r="G18" s="18"/>
    </row>
    <row r="21">
      <c r="D21" s="19"/>
      <c r="E21" s="42"/>
    </row>
  </sheetData>
  <mergeCells count="1">
    <mergeCell ref="C2:G2"/>
  </mergeCells>
  <hyperlinks>
    <hyperlink r:id="rId1" ref="G4"/>
    <hyperlink r:id="rId2" ref="G5"/>
    <hyperlink r:id="rId3" ref="G6"/>
    <hyperlink r:id="rId4" ref="G7"/>
    <hyperlink r:id="rId5" ref="G8"/>
    <hyperlink r:id="rId6" ref="G9"/>
    <hyperlink r:id="rId7" ref="G10"/>
  </hyperlinks>
  <drawing r:id="rId8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585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91">
        <v>1.0</v>
      </c>
      <c r="C4" s="92">
        <v>44755.0</v>
      </c>
      <c r="D4" s="93" t="s">
        <v>586</v>
      </c>
      <c r="E4" s="94">
        <v>2.67</v>
      </c>
      <c r="F4" s="107" t="s">
        <v>224</v>
      </c>
      <c r="G4" s="96" t="s">
        <v>587</v>
      </c>
    </row>
    <row r="5">
      <c r="B5" s="27">
        <v>2.0</v>
      </c>
      <c r="C5" s="33">
        <v>44763.0</v>
      </c>
      <c r="D5" s="21" t="s">
        <v>510</v>
      </c>
      <c r="E5" s="34">
        <v>64.68</v>
      </c>
      <c r="F5" s="102" t="s">
        <v>224</v>
      </c>
      <c r="G5" s="36" t="s">
        <v>588</v>
      </c>
    </row>
    <row r="6">
      <c r="C6" s="18"/>
      <c r="D6" s="97" t="s">
        <v>113</v>
      </c>
      <c r="E6" s="98">
        <f>SUM(E4:E5)</f>
        <v>67.35</v>
      </c>
      <c r="F6" s="18"/>
      <c r="G6" s="18"/>
    </row>
    <row r="7">
      <c r="C7" s="18"/>
      <c r="D7" s="18"/>
      <c r="E7" s="18"/>
      <c r="F7" s="18"/>
      <c r="G7" s="18"/>
    </row>
    <row r="8">
      <c r="C8" s="18"/>
      <c r="D8" s="18"/>
      <c r="E8" s="18"/>
      <c r="F8" s="18"/>
      <c r="G8" s="18"/>
    </row>
    <row r="9">
      <c r="B9" s="74" t="s">
        <v>313</v>
      </c>
      <c r="C9" s="31"/>
      <c r="D9" s="31"/>
      <c r="E9" s="31"/>
      <c r="F9" s="31"/>
      <c r="G9" s="32"/>
    </row>
    <row r="10">
      <c r="B10" s="19"/>
      <c r="C10" s="19"/>
      <c r="D10" s="19"/>
      <c r="E10" s="19"/>
      <c r="F10" s="19"/>
      <c r="G10" s="19"/>
    </row>
    <row r="11">
      <c r="B11" s="19"/>
      <c r="C11" s="39"/>
      <c r="D11" s="13"/>
      <c r="E11" s="40"/>
      <c r="F11" s="41"/>
      <c r="G11" s="13"/>
    </row>
    <row r="12">
      <c r="C12" s="18"/>
      <c r="D12" s="19"/>
      <c r="E12" s="42"/>
      <c r="F12" s="18"/>
      <c r="G12" s="18"/>
    </row>
    <row r="15">
      <c r="D15" s="19"/>
      <c r="E15" s="42"/>
    </row>
  </sheetData>
  <mergeCells count="2">
    <mergeCell ref="C2:G2"/>
    <mergeCell ref="B9:G9"/>
  </mergeCells>
  <hyperlinks>
    <hyperlink r:id="rId1" ref="G4"/>
    <hyperlink r:id="rId2" ref="G5"/>
  </hyperlinks>
  <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589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91">
        <v>1.0</v>
      </c>
      <c r="C4" s="92">
        <v>44768.0</v>
      </c>
      <c r="D4" s="93" t="s">
        <v>590</v>
      </c>
      <c r="E4" s="94">
        <v>16.05</v>
      </c>
      <c r="F4" s="95" t="s">
        <v>159</v>
      </c>
      <c r="G4" s="96" t="s">
        <v>591</v>
      </c>
    </row>
    <row r="5">
      <c r="B5" s="27">
        <v>2.0</v>
      </c>
      <c r="C5" s="33">
        <v>44769.0</v>
      </c>
      <c r="D5" s="21" t="s">
        <v>592</v>
      </c>
      <c r="E5" s="34">
        <v>105.88</v>
      </c>
      <c r="F5" s="35" t="s">
        <v>159</v>
      </c>
      <c r="G5" s="36" t="s">
        <v>593</v>
      </c>
    </row>
    <row r="6">
      <c r="C6" s="18"/>
      <c r="D6" s="97" t="s">
        <v>113</v>
      </c>
      <c r="E6" s="98">
        <f>SUM(E4:E5)</f>
        <v>121.93</v>
      </c>
      <c r="F6" s="18"/>
      <c r="G6" s="18"/>
    </row>
    <row r="7">
      <c r="C7" s="18"/>
      <c r="D7" s="18"/>
      <c r="E7" s="18"/>
      <c r="F7" s="18"/>
      <c r="G7" s="18"/>
    </row>
    <row r="8">
      <c r="C8" s="18"/>
      <c r="D8" s="18"/>
      <c r="E8" s="18"/>
      <c r="F8" s="18"/>
      <c r="G8" s="18"/>
    </row>
    <row r="9">
      <c r="C9" s="19"/>
      <c r="D9" s="19"/>
      <c r="E9" s="19"/>
      <c r="F9" s="19"/>
      <c r="G9" s="19"/>
    </row>
    <row r="10">
      <c r="B10" s="19"/>
      <c r="C10" s="19"/>
      <c r="D10" s="19"/>
      <c r="E10" s="19"/>
      <c r="F10" s="19"/>
      <c r="G10" s="19"/>
    </row>
    <row r="11">
      <c r="B11" s="19"/>
      <c r="C11" s="39"/>
      <c r="D11" s="13"/>
      <c r="E11" s="40"/>
      <c r="F11" s="41"/>
      <c r="G11" s="13"/>
    </row>
    <row r="12">
      <c r="C12" s="18"/>
      <c r="D12" s="19"/>
      <c r="E12" s="42"/>
      <c r="F12" s="18"/>
      <c r="G12" s="18"/>
    </row>
    <row r="15">
      <c r="D15" s="19"/>
      <c r="E15" s="42"/>
    </row>
  </sheetData>
  <mergeCells count="1">
    <mergeCell ref="C2:G2"/>
  </mergeCells>
  <hyperlinks>
    <hyperlink r:id="rId1" ref="G4"/>
    <hyperlink r:id="rId2" ref="G5"/>
  </hyperlinks>
  <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594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91">
        <v>1.0</v>
      </c>
      <c r="C4" s="92">
        <v>44749.0</v>
      </c>
      <c r="D4" s="93" t="s">
        <v>595</v>
      </c>
      <c r="E4" s="94">
        <v>4.58</v>
      </c>
      <c r="F4" s="95" t="s">
        <v>596</v>
      </c>
      <c r="G4" s="96" t="s">
        <v>597</v>
      </c>
    </row>
    <row r="5">
      <c r="B5" s="27">
        <v>2.0</v>
      </c>
      <c r="C5" s="33">
        <v>44760.0</v>
      </c>
      <c r="D5" s="93" t="s">
        <v>598</v>
      </c>
      <c r="E5" s="34">
        <v>12.06</v>
      </c>
      <c r="F5" s="35" t="s">
        <v>139</v>
      </c>
      <c r="G5" s="36" t="s">
        <v>599</v>
      </c>
    </row>
    <row r="6">
      <c r="B6" s="27">
        <v>3.0</v>
      </c>
      <c r="C6" s="33">
        <v>44761.0</v>
      </c>
      <c r="D6" s="93" t="s">
        <v>595</v>
      </c>
      <c r="E6" s="34">
        <v>5.28</v>
      </c>
      <c r="F6" s="35" t="s">
        <v>139</v>
      </c>
      <c r="G6" s="36" t="s">
        <v>600</v>
      </c>
    </row>
    <row r="7">
      <c r="B7" s="27">
        <v>4.0</v>
      </c>
      <c r="C7" s="33">
        <v>44764.0</v>
      </c>
      <c r="D7" s="93" t="s">
        <v>595</v>
      </c>
      <c r="E7" s="94">
        <v>4.58</v>
      </c>
      <c r="F7" s="95" t="s">
        <v>596</v>
      </c>
      <c r="G7" s="36" t="s">
        <v>601</v>
      </c>
    </row>
    <row r="8">
      <c r="B8" s="27">
        <v>5.0</v>
      </c>
      <c r="C8" s="33">
        <v>44767.0</v>
      </c>
      <c r="D8" s="93" t="s">
        <v>518</v>
      </c>
      <c r="E8" s="34">
        <v>47.82</v>
      </c>
      <c r="F8" s="35" t="s">
        <v>515</v>
      </c>
      <c r="G8" s="36" t="s">
        <v>602</v>
      </c>
    </row>
    <row r="9">
      <c r="B9" s="27">
        <v>6.0</v>
      </c>
      <c r="C9" s="33">
        <v>44768.0</v>
      </c>
      <c r="D9" s="21" t="s">
        <v>603</v>
      </c>
      <c r="E9" s="34">
        <v>17.11</v>
      </c>
      <c r="F9" s="35" t="s">
        <v>159</v>
      </c>
      <c r="G9" s="36" t="s">
        <v>604</v>
      </c>
    </row>
    <row r="10">
      <c r="B10" s="27">
        <v>7.0</v>
      </c>
      <c r="C10" s="33">
        <v>44769.0</v>
      </c>
      <c r="D10" s="21" t="s">
        <v>605</v>
      </c>
      <c r="E10" s="34">
        <v>27.25</v>
      </c>
      <c r="F10" s="35" t="s">
        <v>111</v>
      </c>
      <c r="G10" s="36" t="s">
        <v>606</v>
      </c>
    </row>
    <row r="11">
      <c r="B11" s="27">
        <v>8.0</v>
      </c>
      <c r="C11" s="33">
        <v>44769.0</v>
      </c>
      <c r="D11" s="21" t="s">
        <v>607</v>
      </c>
      <c r="E11" s="34">
        <v>27.88</v>
      </c>
      <c r="F11" s="35" t="s">
        <v>139</v>
      </c>
      <c r="G11" s="36" t="s">
        <v>608</v>
      </c>
    </row>
    <row r="12">
      <c r="C12" s="18"/>
      <c r="D12" s="97" t="s">
        <v>113</v>
      </c>
      <c r="E12" s="98">
        <f>SUM(E4:E11)</f>
        <v>146.56</v>
      </c>
      <c r="F12" s="18"/>
      <c r="G12" s="18"/>
    </row>
    <row r="13">
      <c r="C13" s="18"/>
      <c r="D13" s="18"/>
      <c r="E13" s="18"/>
      <c r="F13" s="18"/>
      <c r="G13" s="18"/>
    </row>
    <row r="14">
      <c r="C14" s="18"/>
      <c r="D14" s="18"/>
      <c r="E14" s="18"/>
      <c r="F14" s="18"/>
      <c r="G14" s="18"/>
    </row>
    <row r="15">
      <c r="C15" s="19"/>
      <c r="D15" s="19"/>
      <c r="E15" s="19"/>
      <c r="F15" s="19"/>
      <c r="G15" s="19"/>
    </row>
    <row r="16">
      <c r="B16" s="19"/>
      <c r="C16" s="19"/>
      <c r="D16" s="19"/>
      <c r="E16" s="19"/>
      <c r="F16" s="19"/>
      <c r="G16" s="19"/>
    </row>
    <row r="17">
      <c r="B17" s="19"/>
      <c r="C17" s="39"/>
      <c r="D17" s="13"/>
      <c r="E17" s="40"/>
      <c r="F17" s="41"/>
      <c r="G17" s="13"/>
    </row>
    <row r="18">
      <c r="C18" s="18"/>
      <c r="D18" s="19"/>
      <c r="E18" s="42"/>
      <c r="F18" s="18"/>
      <c r="G18" s="18"/>
    </row>
    <row r="21">
      <c r="D21" s="19"/>
      <c r="E21" s="42"/>
    </row>
  </sheetData>
  <mergeCells count="1">
    <mergeCell ref="C2:G2"/>
  </mergeCells>
  <hyperlinks>
    <hyperlink r:id="rId1" ref="G4"/>
    <hyperlink r:id="rId2" ref="G5"/>
    <hyperlink r:id="rId3" ref="G6"/>
    <hyperlink r:id="rId4" ref="G7"/>
    <hyperlink r:id="rId5" ref="G8"/>
    <hyperlink r:id="rId6" ref="G9"/>
    <hyperlink r:id="rId7" ref="G10"/>
    <hyperlink r:id="rId8" ref="G11"/>
  </hyperlinks>
  <drawing r:id="rId9"/>
</worksheet>
</file>

<file path=xl/worksheets/sheet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609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33">
        <v>44748.0</v>
      </c>
      <c r="D4" s="21" t="s">
        <v>610</v>
      </c>
      <c r="E4" s="34">
        <v>30.7</v>
      </c>
      <c r="F4" s="35" t="s">
        <v>172</v>
      </c>
      <c r="G4" s="36" t="s">
        <v>611</v>
      </c>
    </row>
    <row r="5">
      <c r="C5" s="18"/>
      <c r="D5" s="37" t="s">
        <v>113</v>
      </c>
      <c r="E5" s="38">
        <f>SUM(E4)</f>
        <v>30.7</v>
      </c>
      <c r="F5" s="18"/>
      <c r="G5" s="18"/>
    </row>
    <row r="6">
      <c r="C6" s="18"/>
      <c r="D6" s="18"/>
      <c r="E6" s="18"/>
      <c r="F6" s="18"/>
      <c r="G6" s="18"/>
    </row>
    <row r="7">
      <c r="C7" s="18"/>
      <c r="D7" s="18"/>
      <c r="E7" s="18"/>
      <c r="F7" s="18"/>
      <c r="G7" s="18"/>
    </row>
    <row r="8">
      <c r="C8" s="19"/>
      <c r="D8" s="19"/>
      <c r="E8" s="19"/>
      <c r="F8" s="19"/>
      <c r="G8" s="19"/>
    </row>
    <row r="9">
      <c r="B9" s="19"/>
      <c r="C9" s="19"/>
      <c r="D9" s="19"/>
      <c r="E9" s="19"/>
      <c r="F9" s="19"/>
      <c r="G9" s="19"/>
    </row>
    <row r="10">
      <c r="B10" s="19"/>
      <c r="C10" s="39"/>
      <c r="D10" s="13"/>
      <c r="E10" s="40"/>
      <c r="F10" s="41"/>
      <c r="G10" s="13"/>
    </row>
    <row r="11">
      <c r="C11" s="18"/>
      <c r="D11" s="19"/>
      <c r="E11" s="42"/>
      <c r="F11" s="18"/>
      <c r="G11" s="18"/>
    </row>
    <row r="14">
      <c r="D14" s="19"/>
      <c r="E14" s="42"/>
    </row>
  </sheetData>
  <mergeCells count="1">
    <mergeCell ref="C2:G2"/>
  </mergeCells>
  <hyperlinks>
    <hyperlink r:id="rId1" ref="G4"/>
  </hyperlin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612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33">
        <v>44768.0</v>
      </c>
      <c r="D4" s="21" t="s">
        <v>613</v>
      </c>
      <c r="E4" s="34">
        <v>75.0</v>
      </c>
      <c r="F4" s="35" t="s">
        <v>159</v>
      </c>
      <c r="G4" s="36" t="s">
        <v>614</v>
      </c>
    </row>
    <row r="5">
      <c r="C5" s="18"/>
      <c r="D5" s="37" t="s">
        <v>113</v>
      </c>
      <c r="E5" s="38">
        <f>SUM(E4)</f>
        <v>75</v>
      </c>
      <c r="F5" s="18"/>
      <c r="G5" s="18"/>
    </row>
    <row r="6">
      <c r="C6" s="18"/>
      <c r="D6" s="18"/>
      <c r="E6" s="18"/>
      <c r="F6" s="18"/>
      <c r="G6" s="18"/>
    </row>
    <row r="7">
      <c r="C7" s="18"/>
      <c r="D7" s="18"/>
      <c r="E7" s="18"/>
      <c r="F7" s="18"/>
      <c r="G7" s="18"/>
    </row>
    <row r="8">
      <c r="C8" s="19"/>
      <c r="D8" s="19"/>
      <c r="E8" s="19"/>
      <c r="F8" s="19"/>
      <c r="G8" s="19"/>
    </row>
    <row r="9">
      <c r="B9" s="19"/>
      <c r="C9" s="19"/>
      <c r="D9" s="19"/>
      <c r="E9" s="19"/>
      <c r="F9" s="19"/>
      <c r="G9" s="19"/>
    </row>
    <row r="10">
      <c r="B10" s="19"/>
      <c r="C10" s="39"/>
      <c r="D10" s="13"/>
      <c r="E10" s="40"/>
      <c r="F10" s="41"/>
      <c r="G10" s="13"/>
    </row>
    <row r="11">
      <c r="C11" s="18"/>
      <c r="D11" s="19"/>
      <c r="E11" s="42"/>
      <c r="F11" s="18"/>
      <c r="G11" s="18"/>
    </row>
    <row r="14">
      <c r="D14" s="19"/>
      <c r="E14" s="42"/>
    </row>
  </sheetData>
  <mergeCells count="1">
    <mergeCell ref="C2:G2"/>
  </mergeCells>
  <hyperlinks>
    <hyperlink r:id="rId1" ref="G4"/>
  </hyperlin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615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91">
        <v>1.0</v>
      </c>
      <c r="C4" s="92">
        <v>44747.0</v>
      </c>
      <c r="D4" s="93" t="s">
        <v>616</v>
      </c>
      <c r="E4" s="94">
        <v>19.19</v>
      </c>
      <c r="F4" s="95" t="s">
        <v>172</v>
      </c>
      <c r="G4" s="96" t="s">
        <v>617</v>
      </c>
    </row>
    <row r="5">
      <c r="B5" s="27">
        <v>2.0</v>
      </c>
      <c r="C5" s="33">
        <v>44747.0</v>
      </c>
      <c r="D5" s="93" t="s">
        <v>618</v>
      </c>
      <c r="E5" s="34">
        <v>31.01</v>
      </c>
      <c r="F5" s="35" t="s">
        <v>172</v>
      </c>
      <c r="G5" s="36" t="s">
        <v>619</v>
      </c>
    </row>
    <row r="6">
      <c r="B6" s="27">
        <v>3.0</v>
      </c>
      <c r="C6" s="33">
        <v>44749.0</v>
      </c>
      <c r="D6" s="93" t="s">
        <v>620</v>
      </c>
      <c r="E6" s="34">
        <v>4.26</v>
      </c>
      <c r="F6" s="35" t="s">
        <v>515</v>
      </c>
      <c r="G6" s="36" t="s">
        <v>621</v>
      </c>
    </row>
    <row r="7">
      <c r="B7" s="27">
        <v>4.0</v>
      </c>
      <c r="C7" s="33">
        <v>44772.0</v>
      </c>
      <c r="D7" s="93" t="s">
        <v>622</v>
      </c>
      <c r="E7" s="34">
        <v>24.2</v>
      </c>
      <c r="F7" s="35" t="s">
        <v>159</v>
      </c>
      <c r="G7" s="36" t="s">
        <v>623</v>
      </c>
    </row>
    <row r="8">
      <c r="B8" s="27">
        <v>5.0</v>
      </c>
      <c r="C8" s="33">
        <v>44772.0</v>
      </c>
      <c r="D8" s="93" t="s">
        <v>622</v>
      </c>
      <c r="E8" s="34">
        <v>4.26</v>
      </c>
      <c r="F8" s="35" t="s">
        <v>159</v>
      </c>
      <c r="G8" s="36" t="s">
        <v>624</v>
      </c>
    </row>
    <row r="9">
      <c r="C9" s="18"/>
      <c r="D9" s="37" t="s">
        <v>113</v>
      </c>
      <c r="E9" s="38">
        <f>SUM(E4:E8)</f>
        <v>82.92</v>
      </c>
      <c r="F9" s="18"/>
      <c r="G9" s="18"/>
    </row>
    <row r="10">
      <c r="C10" s="18"/>
      <c r="D10" s="18"/>
      <c r="E10" s="18"/>
      <c r="F10" s="18"/>
      <c r="G10" s="18"/>
    </row>
    <row r="11">
      <c r="C11" s="18"/>
      <c r="D11" s="18"/>
      <c r="E11" s="18"/>
      <c r="F11" s="18"/>
      <c r="G11" s="18"/>
    </row>
    <row r="12">
      <c r="C12" s="19"/>
      <c r="D12" s="19"/>
      <c r="E12" s="19"/>
      <c r="F12" s="19"/>
      <c r="G12" s="19"/>
    </row>
    <row r="13">
      <c r="B13" s="19"/>
      <c r="C13" s="19"/>
      <c r="D13" s="19"/>
      <c r="E13" s="19"/>
      <c r="F13" s="19"/>
      <c r="G13" s="19"/>
    </row>
    <row r="14">
      <c r="B14" s="19"/>
      <c r="C14" s="39"/>
      <c r="D14" s="13"/>
      <c r="E14" s="40"/>
      <c r="F14" s="41"/>
      <c r="G14" s="13"/>
    </row>
    <row r="15">
      <c r="C15" s="18"/>
      <c r="D15" s="19"/>
      <c r="E15" s="42"/>
      <c r="F15" s="18"/>
      <c r="G15" s="18"/>
    </row>
    <row r="18">
      <c r="D18" s="19"/>
      <c r="E18" s="42"/>
    </row>
  </sheetData>
  <mergeCells count="1">
    <mergeCell ref="C2:G2"/>
  </mergeCells>
  <hyperlinks>
    <hyperlink r:id="rId1" ref="G4"/>
    <hyperlink r:id="rId2" ref="G5"/>
    <hyperlink r:id="rId3" ref="G6"/>
    <hyperlink r:id="rId4" ref="G7"/>
    <hyperlink r:id="rId5" ref="G8"/>
  </hyperlink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.5"/>
    <col customWidth="1" min="3" max="3" width="31.0"/>
    <col customWidth="1" min="6" max="6" width="14.13"/>
    <col customWidth="1" min="7" max="7" width="19.25"/>
    <col customWidth="1" min="9" max="9" width="71.25"/>
  </cols>
  <sheetData>
    <row r="1">
      <c r="C1" s="18"/>
      <c r="D1" s="18"/>
      <c r="E1" s="18"/>
      <c r="F1" s="18"/>
      <c r="G1" s="18"/>
      <c r="H1" s="18"/>
      <c r="I1" s="18"/>
    </row>
    <row r="2">
      <c r="B2" s="30" t="s">
        <v>114</v>
      </c>
      <c r="C2" s="31"/>
      <c r="D2" s="31"/>
      <c r="E2" s="31"/>
      <c r="F2" s="31"/>
      <c r="G2" s="31"/>
      <c r="H2" s="31"/>
      <c r="I2" s="32"/>
    </row>
    <row r="3">
      <c r="B3" s="27" t="s">
        <v>105</v>
      </c>
      <c r="C3" s="27" t="s">
        <v>107</v>
      </c>
      <c r="D3" s="27" t="s">
        <v>115</v>
      </c>
      <c r="E3" s="27" t="s">
        <v>116</v>
      </c>
      <c r="F3" s="27" t="s">
        <v>117</v>
      </c>
      <c r="G3" s="27" t="s">
        <v>118</v>
      </c>
      <c r="H3" s="27" t="s">
        <v>119</v>
      </c>
      <c r="I3" s="27" t="s">
        <v>120</v>
      </c>
    </row>
    <row r="4">
      <c r="B4" s="27">
        <v>1.0</v>
      </c>
      <c r="C4" s="21" t="s">
        <v>121</v>
      </c>
      <c r="D4" s="21" t="s">
        <v>122</v>
      </c>
      <c r="E4" s="34">
        <v>241.0</v>
      </c>
      <c r="F4" s="43">
        <v>127.38</v>
      </c>
      <c r="G4" s="34">
        <v>0.0</v>
      </c>
      <c r="H4" s="44">
        <f>SUM(E4)</f>
        <v>241</v>
      </c>
      <c r="I4" s="36" t="s">
        <v>123</v>
      </c>
    </row>
    <row r="5">
      <c r="B5" s="27">
        <v>2.0</v>
      </c>
      <c r="C5" s="21" t="s">
        <v>124</v>
      </c>
      <c r="D5" s="21" t="s">
        <v>125</v>
      </c>
      <c r="E5" s="34">
        <v>350.0</v>
      </c>
      <c r="F5" s="34">
        <v>0.0</v>
      </c>
      <c r="G5" s="45">
        <v>47.31</v>
      </c>
      <c r="H5" s="44">
        <f>SUM(E5:F5)</f>
        <v>350</v>
      </c>
      <c r="I5" s="36" t="s">
        <v>126</v>
      </c>
    </row>
    <row r="6">
      <c r="B6" s="27">
        <v>3.0</v>
      </c>
      <c r="C6" s="21" t="s">
        <v>124</v>
      </c>
      <c r="D6" s="21" t="s">
        <v>127</v>
      </c>
      <c r="E6" s="34">
        <v>87.5</v>
      </c>
      <c r="F6" s="34" t="s">
        <v>128</v>
      </c>
      <c r="G6" s="34" t="s">
        <v>128</v>
      </c>
      <c r="H6" s="44">
        <f>SUM(E6)</f>
        <v>87.5</v>
      </c>
      <c r="I6" s="36" t="s">
        <v>129</v>
      </c>
    </row>
    <row r="7">
      <c r="B7" s="27">
        <v>4.0</v>
      </c>
      <c r="C7" s="21" t="s">
        <v>130</v>
      </c>
      <c r="D7" s="21" t="s">
        <v>131</v>
      </c>
      <c r="E7" s="34">
        <v>220.0</v>
      </c>
      <c r="F7" s="34" t="s">
        <v>128</v>
      </c>
      <c r="G7" s="34" t="s">
        <v>128</v>
      </c>
      <c r="H7" s="34">
        <v>220.0</v>
      </c>
      <c r="I7" s="36" t="s">
        <v>132</v>
      </c>
    </row>
    <row r="8">
      <c r="G8" s="19"/>
      <c r="H8" s="42"/>
    </row>
    <row r="9">
      <c r="G9" s="19"/>
      <c r="H9" s="42"/>
    </row>
    <row r="10">
      <c r="E10" s="27" t="s">
        <v>116</v>
      </c>
      <c r="F10" s="27" t="s">
        <v>117</v>
      </c>
      <c r="G10" s="27" t="s">
        <v>118</v>
      </c>
      <c r="H10" s="27" t="s">
        <v>133</v>
      </c>
      <c r="I10" s="37" t="s">
        <v>134</v>
      </c>
    </row>
    <row r="11">
      <c r="E11" s="46">
        <f>SUM(E4:E7)</f>
        <v>898.5</v>
      </c>
      <c r="F11" s="46">
        <f t="shared" ref="F11:G11" si="1">SUM(F4:F5)</f>
        <v>127.38</v>
      </c>
      <c r="G11" s="46">
        <f t="shared" si="1"/>
        <v>47.31</v>
      </c>
      <c r="H11" s="46">
        <f>SUM(E11:G11)</f>
        <v>1073.19</v>
      </c>
      <c r="I11" s="38">
        <f>SUM(E11)</f>
        <v>898.5</v>
      </c>
    </row>
    <row r="12">
      <c r="G12" s="13"/>
    </row>
    <row r="13">
      <c r="G13" s="13"/>
      <c r="H13" s="13"/>
    </row>
    <row r="14">
      <c r="D14" s="19"/>
      <c r="E14" s="47" t="s">
        <v>135</v>
      </c>
      <c r="F14" s="31"/>
      <c r="G14" s="31"/>
      <c r="H14" s="31"/>
      <c r="I14" s="32"/>
      <c r="J14" s="48"/>
    </row>
    <row r="15">
      <c r="D15" s="19"/>
      <c r="E15" s="49" t="s">
        <v>136</v>
      </c>
      <c r="F15" s="31"/>
      <c r="G15" s="31"/>
      <c r="H15" s="31"/>
      <c r="I15" s="32"/>
      <c r="J15" s="48"/>
    </row>
  </sheetData>
  <mergeCells count="4">
    <mergeCell ref="B2:I2"/>
    <mergeCell ref="G12:H12"/>
    <mergeCell ref="E14:I14"/>
    <mergeCell ref="E15:I15"/>
  </mergeCells>
  <hyperlinks>
    <hyperlink r:id="rId1" ref="I4"/>
    <hyperlink r:id="rId2" ref="I5"/>
    <hyperlink r:id="rId3" ref="I6"/>
    <hyperlink r:id="rId4" ref="I7"/>
  </hyperlinks>
  <drawing r:id="rId5"/>
</worksheet>
</file>

<file path=xl/worksheets/sheet3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625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33">
        <v>44762.0</v>
      </c>
      <c r="D4" s="21" t="s">
        <v>626</v>
      </c>
      <c r="E4" s="34">
        <v>23.56</v>
      </c>
      <c r="F4" s="35" t="s">
        <v>159</v>
      </c>
      <c r="G4" s="36" t="s">
        <v>627</v>
      </c>
    </row>
    <row r="5">
      <c r="B5" s="27">
        <v>2.0</v>
      </c>
      <c r="C5" s="33">
        <v>44768.0</v>
      </c>
      <c r="D5" s="21" t="s">
        <v>628</v>
      </c>
      <c r="E5" s="34">
        <v>155.53</v>
      </c>
      <c r="F5" s="35" t="s">
        <v>159</v>
      </c>
      <c r="G5" s="36" t="s">
        <v>629</v>
      </c>
    </row>
    <row r="6">
      <c r="C6" s="18"/>
      <c r="D6" s="37" t="s">
        <v>113</v>
      </c>
      <c r="E6" s="38">
        <f>SUM(E4:E5)</f>
        <v>179.09</v>
      </c>
      <c r="F6" s="18"/>
      <c r="G6" s="18"/>
    </row>
    <row r="7">
      <c r="C7" s="18"/>
      <c r="D7" s="18"/>
      <c r="E7" s="18"/>
      <c r="F7" s="18"/>
      <c r="G7" s="18"/>
    </row>
    <row r="8">
      <c r="C8" s="18"/>
      <c r="D8" s="18"/>
      <c r="E8" s="18"/>
      <c r="F8" s="18"/>
      <c r="G8" s="18"/>
    </row>
    <row r="9">
      <c r="C9" s="19"/>
      <c r="D9" s="19"/>
      <c r="E9" s="19"/>
      <c r="F9" s="19"/>
      <c r="G9" s="19"/>
    </row>
    <row r="10">
      <c r="B10" s="19"/>
      <c r="C10" s="19"/>
      <c r="D10" s="19"/>
      <c r="E10" s="19"/>
      <c r="F10" s="19"/>
      <c r="G10" s="19"/>
    </row>
    <row r="11">
      <c r="B11" s="19"/>
      <c r="C11" s="39"/>
      <c r="D11" s="13"/>
      <c r="E11" s="40"/>
      <c r="F11" s="41"/>
      <c r="G11" s="13"/>
    </row>
    <row r="12">
      <c r="C12" s="18"/>
      <c r="D12" s="19"/>
      <c r="E12" s="42"/>
      <c r="F12" s="18"/>
      <c r="G12" s="18"/>
    </row>
    <row r="15">
      <c r="D15" s="19"/>
      <c r="E15" s="42"/>
    </row>
  </sheetData>
  <mergeCells count="1">
    <mergeCell ref="C2:G2"/>
  </mergeCells>
  <hyperlinks>
    <hyperlink r:id="rId1" ref="G4"/>
    <hyperlink r:id="rId2" ref="G5"/>
  </hyperlinks>
  <drawing r:id="rId3"/>
</worksheet>
</file>

<file path=xl/worksheets/sheet3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630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33">
        <v>44742.0</v>
      </c>
      <c r="D4" s="21" t="s">
        <v>631</v>
      </c>
      <c r="E4" s="34">
        <v>128.28</v>
      </c>
      <c r="F4" s="35" t="s">
        <v>159</v>
      </c>
      <c r="G4" s="36" t="s">
        <v>632</v>
      </c>
    </row>
    <row r="5">
      <c r="B5" s="27">
        <v>2.0</v>
      </c>
      <c r="C5" s="33">
        <v>44747.0</v>
      </c>
      <c r="D5" s="21" t="s">
        <v>633</v>
      </c>
      <c r="E5" s="34">
        <v>30.81</v>
      </c>
      <c r="F5" s="35" t="s">
        <v>172</v>
      </c>
      <c r="G5" s="36" t="s">
        <v>634</v>
      </c>
    </row>
    <row r="6">
      <c r="C6" s="18"/>
      <c r="D6" s="37" t="s">
        <v>113</v>
      </c>
      <c r="E6" s="38">
        <f>SUM(E4:E5)</f>
        <v>159.09</v>
      </c>
      <c r="F6" s="18"/>
      <c r="G6" s="18"/>
    </row>
    <row r="7">
      <c r="C7" s="18"/>
      <c r="D7" s="18"/>
      <c r="E7" s="18"/>
      <c r="F7" s="18"/>
      <c r="G7" s="18"/>
    </row>
    <row r="8">
      <c r="C8" s="18"/>
      <c r="D8" s="18"/>
      <c r="E8" s="18"/>
      <c r="F8" s="18"/>
      <c r="G8" s="18"/>
    </row>
    <row r="9">
      <c r="C9" s="19"/>
      <c r="D9" s="19"/>
      <c r="E9" s="19"/>
      <c r="F9" s="19"/>
      <c r="G9" s="19"/>
    </row>
    <row r="10">
      <c r="B10" s="19"/>
      <c r="C10" s="19"/>
      <c r="D10" s="19"/>
      <c r="E10" s="19"/>
      <c r="F10" s="19"/>
      <c r="G10" s="19"/>
    </row>
    <row r="11">
      <c r="B11" s="19"/>
      <c r="C11" s="39"/>
      <c r="D11" s="13"/>
      <c r="E11" s="40"/>
      <c r="F11" s="41"/>
      <c r="G11" s="13"/>
    </row>
    <row r="12">
      <c r="C12" s="18"/>
      <c r="D12" s="19"/>
      <c r="E12" s="42"/>
      <c r="F12" s="18"/>
      <c r="G12" s="18"/>
    </row>
    <row r="15">
      <c r="D15" s="19"/>
      <c r="E15" s="42"/>
    </row>
  </sheetData>
  <mergeCells count="1">
    <mergeCell ref="C2:G2"/>
  </mergeCells>
  <hyperlinks>
    <hyperlink r:id="rId1" ref="G4"/>
    <hyperlink r:id="rId2" ref="G5"/>
  </hyperlinks>
  <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635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91">
        <v>1.0</v>
      </c>
      <c r="C4" s="92">
        <v>44750.0</v>
      </c>
      <c r="D4" s="93" t="s">
        <v>636</v>
      </c>
      <c r="E4" s="94">
        <v>1.07</v>
      </c>
      <c r="F4" s="95" t="s">
        <v>159</v>
      </c>
      <c r="G4" s="96" t="s">
        <v>637</v>
      </c>
    </row>
    <row r="5">
      <c r="B5" s="27">
        <v>2.0</v>
      </c>
      <c r="C5" s="33">
        <v>44750.0</v>
      </c>
      <c r="D5" s="93" t="s">
        <v>636</v>
      </c>
      <c r="E5" s="34">
        <v>3.21</v>
      </c>
      <c r="F5" s="35" t="s">
        <v>159</v>
      </c>
      <c r="G5" s="36" t="s">
        <v>638</v>
      </c>
    </row>
    <row r="6">
      <c r="B6" s="27">
        <v>3.0</v>
      </c>
      <c r="C6" s="33">
        <v>44750.0</v>
      </c>
      <c r="D6" s="93" t="s">
        <v>639</v>
      </c>
      <c r="E6" s="34">
        <v>39.59</v>
      </c>
      <c r="F6" s="35" t="s">
        <v>159</v>
      </c>
      <c r="G6" s="36" t="s">
        <v>640</v>
      </c>
    </row>
    <row r="7">
      <c r="B7" s="27">
        <v>4.0</v>
      </c>
      <c r="C7" s="33">
        <v>44756.0</v>
      </c>
      <c r="D7" s="93" t="s">
        <v>641</v>
      </c>
      <c r="E7" s="34">
        <v>54.57</v>
      </c>
      <c r="F7" s="35" t="s">
        <v>159</v>
      </c>
      <c r="G7" s="36" t="s">
        <v>642</v>
      </c>
    </row>
    <row r="8">
      <c r="B8" s="27">
        <v>5.0</v>
      </c>
      <c r="C8" s="33">
        <v>44772.0</v>
      </c>
      <c r="D8" s="93" t="s">
        <v>643</v>
      </c>
      <c r="E8" s="34">
        <v>53.18</v>
      </c>
      <c r="F8" s="35" t="s">
        <v>159</v>
      </c>
      <c r="G8" s="36" t="s">
        <v>644</v>
      </c>
    </row>
    <row r="9">
      <c r="B9" s="27">
        <v>6.0</v>
      </c>
      <c r="C9" s="33">
        <v>44772.0</v>
      </c>
      <c r="D9" s="21" t="s">
        <v>645</v>
      </c>
      <c r="E9" s="34">
        <v>13.91</v>
      </c>
      <c r="F9" s="35" t="s">
        <v>159</v>
      </c>
      <c r="G9" s="36" t="s">
        <v>646</v>
      </c>
    </row>
    <row r="10">
      <c r="C10" s="18"/>
      <c r="D10" s="97" t="s">
        <v>113</v>
      </c>
      <c r="E10" s="98">
        <f>SUM(E4:E9)</f>
        <v>165.53</v>
      </c>
      <c r="F10" s="18"/>
      <c r="G10" s="18"/>
    </row>
    <row r="11">
      <c r="C11" s="18"/>
      <c r="D11" s="18"/>
      <c r="E11" s="18"/>
      <c r="F11" s="18"/>
      <c r="G11" s="18"/>
    </row>
    <row r="12">
      <c r="C12" s="18"/>
      <c r="D12" s="18"/>
      <c r="E12" s="18"/>
      <c r="F12" s="18"/>
      <c r="G12" s="18"/>
    </row>
    <row r="13">
      <c r="C13" s="19"/>
      <c r="D13" s="19"/>
      <c r="E13" s="19"/>
      <c r="F13" s="19"/>
      <c r="G13" s="19"/>
    </row>
    <row r="14">
      <c r="B14" s="19"/>
      <c r="C14" s="19"/>
      <c r="D14" s="19"/>
      <c r="E14" s="19"/>
      <c r="F14" s="19"/>
      <c r="G14" s="19"/>
    </row>
    <row r="15">
      <c r="B15" s="19"/>
      <c r="C15" s="39"/>
      <c r="D15" s="13"/>
      <c r="E15" s="40"/>
      <c r="F15" s="41"/>
      <c r="G15" s="13"/>
    </row>
    <row r="16">
      <c r="C16" s="18"/>
      <c r="D16" s="19"/>
      <c r="E16" s="42"/>
      <c r="F16" s="18"/>
      <c r="G16" s="18"/>
    </row>
    <row r="19">
      <c r="D19" s="19"/>
      <c r="E19" s="42"/>
    </row>
  </sheetData>
  <mergeCells count="1">
    <mergeCell ref="C2:G2"/>
  </mergeCells>
  <hyperlinks>
    <hyperlink r:id="rId1" ref="G4"/>
    <hyperlink r:id="rId2" ref="G5"/>
    <hyperlink r:id="rId3" ref="G6"/>
    <hyperlink r:id="rId4" ref="G7"/>
    <hyperlink r:id="rId5" ref="G8"/>
    <hyperlink r:id="rId6" ref="G9"/>
  </hyperlinks>
  <drawing r:id="rId7"/>
</worksheet>
</file>

<file path=xl/worksheets/sheet3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647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91">
        <v>1.0</v>
      </c>
      <c r="C4" s="92">
        <v>44753.0</v>
      </c>
      <c r="D4" s="93" t="s">
        <v>648</v>
      </c>
      <c r="E4" s="94">
        <v>135.47</v>
      </c>
      <c r="F4" s="95" t="s">
        <v>515</v>
      </c>
      <c r="G4" s="96" t="s">
        <v>649</v>
      </c>
    </row>
    <row r="5">
      <c r="B5" s="27">
        <v>2.0</v>
      </c>
      <c r="C5" s="33">
        <v>44756.0</v>
      </c>
      <c r="D5" s="93" t="s">
        <v>650</v>
      </c>
      <c r="E5" s="34">
        <v>68.36</v>
      </c>
      <c r="F5" s="35" t="s">
        <v>159</v>
      </c>
      <c r="G5" s="36" t="s">
        <v>651</v>
      </c>
    </row>
    <row r="6">
      <c r="B6" s="27">
        <v>3.0</v>
      </c>
      <c r="C6" s="33">
        <v>44763.0</v>
      </c>
      <c r="D6" s="93" t="s">
        <v>652</v>
      </c>
      <c r="E6" s="34">
        <v>16.04</v>
      </c>
      <c r="F6" s="35" t="s">
        <v>159</v>
      </c>
      <c r="G6" s="36" t="s">
        <v>653</v>
      </c>
    </row>
    <row r="7">
      <c r="B7" s="27">
        <v>4.0</v>
      </c>
      <c r="C7" s="33">
        <v>44769.0</v>
      </c>
      <c r="D7" s="93" t="s">
        <v>518</v>
      </c>
      <c r="E7" s="94">
        <v>13.18</v>
      </c>
      <c r="F7" s="95" t="s">
        <v>515</v>
      </c>
      <c r="G7" s="36" t="s">
        <v>654</v>
      </c>
    </row>
    <row r="8">
      <c r="B8" s="27">
        <v>5.0</v>
      </c>
      <c r="C8" s="33">
        <v>44770.0</v>
      </c>
      <c r="D8" s="93" t="s">
        <v>518</v>
      </c>
      <c r="E8" s="34">
        <v>17.11</v>
      </c>
      <c r="F8" s="35" t="s">
        <v>515</v>
      </c>
      <c r="G8" s="36" t="s">
        <v>655</v>
      </c>
    </row>
    <row r="9">
      <c r="B9" s="27">
        <v>6.0</v>
      </c>
      <c r="C9" s="33">
        <v>44775.0</v>
      </c>
      <c r="D9" s="21" t="s">
        <v>518</v>
      </c>
      <c r="E9" s="34">
        <v>10.13</v>
      </c>
      <c r="F9" s="35" t="s">
        <v>656</v>
      </c>
      <c r="G9" s="36" t="s">
        <v>657</v>
      </c>
    </row>
    <row r="10">
      <c r="B10" s="27">
        <v>8.0</v>
      </c>
      <c r="C10" s="33">
        <v>44781.0</v>
      </c>
      <c r="D10" s="21" t="s">
        <v>518</v>
      </c>
      <c r="E10" s="34">
        <v>26.31</v>
      </c>
      <c r="F10" s="35" t="s">
        <v>515</v>
      </c>
      <c r="G10" s="36" t="s">
        <v>658</v>
      </c>
    </row>
    <row r="11">
      <c r="C11" s="18"/>
      <c r="D11" s="97" t="s">
        <v>113</v>
      </c>
      <c r="E11" s="98">
        <f>SUM(E4:E10)</f>
        <v>286.6</v>
      </c>
      <c r="F11" s="18"/>
      <c r="G11" s="18"/>
    </row>
    <row r="12">
      <c r="C12" s="18"/>
      <c r="D12" s="18"/>
      <c r="E12" s="18"/>
      <c r="F12" s="18"/>
      <c r="G12" s="18"/>
    </row>
    <row r="13">
      <c r="C13" s="18"/>
      <c r="D13" s="18"/>
      <c r="E13" s="18"/>
      <c r="F13" s="18"/>
      <c r="G13" s="18"/>
    </row>
    <row r="14">
      <c r="C14" s="19"/>
      <c r="D14" s="19"/>
      <c r="E14" s="19"/>
      <c r="F14" s="19"/>
      <c r="G14" s="19"/>
    </row>
    <row r="15">
      <c r="B15" s="19"/>
      <c r="C15" s="19"/>
      <c r="D15" s="19"/>
      <c r="E15" s="19"/>
      <c r="F15" s="19"/>
      <c r="G15" s="19"/>
    </row>
    <row r="16">
      <c r="B16" s="19"/>
      <c r="C16" s="39"/>
      <c r="D16" s="13"/>
      <c r="E16" s="40"/>
      <c r="F16" s="41"/>
      <c r="G16" s="13"/>
    </row>
    <row r="17">
      <c r="C17" s="18"/>
      <c r="D17" s="19"/>
      <c r="E17" s="42"/>
      <c r="F17" s="18"/>
      <c r="G17" s="18"/>
    </row>
    <row r="20">
      <c r="D20" s="19"/>
      <c r="E20" s="42"/>
    </row>
  </sheetData>
  <mergeCells count="1">
    <mergeCell ref="C2:G2"/>
  </mergeCells>
  <hyperlinks>
    <hyperlink r:id="rId1" ref="G4"/>
    <hyperlink r:id="rId2" ref="G5"/>
    <hyperlink r:id="rId3" ref="G6"/>
    <hyperlink r:id="rId4" ref="G7"/>
    <hyperlink r:id="rId5" ref="G8"/>
    <hyperlink r:id="rId6" ref="G9"/>
    <hyperlink r:id="rId7" ref="G10"/>
  </hyperlinks>
  <drawing r:id="rId8"/>
</worksheet>
</file>

<file path=xl/worksheets/sheet3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659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91">
        <v>1.0</v>
      </c>
      <c r="C4" s="92">
        <v>44749.0</v>
      </c>
      <c r="D4" s="93" t="s">
        <v>660</v>
      </c>
      <c r="E4" s="94">
        <v>78.21</v>
      </c>
      <c r="F4" s="95" t="s">
        <v>515</v>
      </c>
      <c r="G4" s="96" t="s">
        <v>661</v>
      </c>
    </row>
    <row r="5">
      <c r="B5" s="27">
        <v>2.0</v>
      </c>
      <c r="C5" s="33">
        <v>44750.0</v>
      </c>
      <c r="D5" s="93" t="s">
        <v>662</v>
      </c>
      <c r="E5" s="34">
        <v>51.1</v>
      </c>
      <c r="F5" s="35" t="s">
        <v>159</v>
      </c>
      <c r="G5" s="36" t="s">
        <v>663</v>
      </c>
    </row>
    <row r="6">
      <c r="B6" s="27">
        <v>3.0</v>
      </c>
      <c r="C6" s="33">
        <v>44753.0</v>
      </c>
      <c r="D6" s="93" t="s">
        <v>664</v>
      </c>
      <c r="E6" s="34">
        <v>45.4</v>
      </c>
      <c r="F6" s="35" t="s">
        <v>159</v>
      </c>
      <c r="G6" s="36" t="s">
        <v>665</v>
      </c>
    </row>
    <row r="7">
      <c r="B7" s="27">
        <v>4.0</v>
      </c>
      <c r="C7" s="33">
        <v>44753.0</v>
      </c>
      <c r="D7" s="93" t="s">
        <v>643</v>
      </c>
      <c r="E7" s="94">
        <v>38.46</v>
      </c>
      <c r="F7" s="35" t="s">
        <v>159</v>
      </c>
      <c r="G7" s="36" t="s">
        <v>666</v>
      </c>
    </row>
    <row r="8">
      <c r="B8" s="27">
        <v>5.0</v>
      </c>
      <c r="C8" s="33">
        <v>44755.0</v>
      </c>
      <c r="D8" s="21" t="s">
        <v>667</v>
      </c>
      <c r="E8" s="34">
        <v>3.2</v>
      </c>
      <c r="F8" s="35" t="s">
        <v>139</v>
      </c>
      <c r="G8" s="36" t="s">
        <v>668</v>
      </c>
    </row>
    <row r="9">
      <c r="B9" s="27">
        <v>6.0</v>
      </c>
      <c r="C9" s="33">
        <v>44756.0</v>
      </c>
      <c r="D9" s="93" t="s">
        <v>669</v>
      </c>
      <c r="E9" s="34">
        <v>53.53</v>
      </c>
      <c r="F9" s="35" t="s">
        <v>159</v>
      </c>
      <c r="G9" s="36" t="s">
        <v>670</v>
      </c>
    </row>
    <row r="10">
      <c r="B10" s="27">
        <v>7.0</v>
      </c>
      <c r="C10" s="33">
        <v>44760.0</v>
      </c>
      <c r="D10" s="21" t="s">
        <v>671</v>
      </c>
      <c r="E10" s="34">
        <v>26.61</v>
      </c>
      <c r="F10" s="35" t="s">
        <v>159</v>
      </c>
      <c r="G10" s="36" t="s">
        <v>672</v>
      </c>
    </row>
    <row r="11">
      <c r="B11" s="27">
        <v>8.0</v>
      </c>
      <c r="C11" s="33">
        <v>44760.0</v>
      </c>
      <c r="D11" s="21" t="s">
        <v>673</v>
      </c>
      <c r="E11" s="34">
        <v>47.04</v>
      </c>
      <c r="F11" s="35" t="s">
        <v>515</v>
      </c>
      <c r="G11" s="36" t="s">
        <v>674</v>
      </c>
    </row>
    <row r="12">
      <c r="B12" s="27">
        <v>9.0</v>
      </c>
      <c r="C12" s="33">
        <v>44763.0</v>
      </c>
      <c r="D12" s="21" t="s">
        <v>675</v>
      </c>
      <c r="E12" s="34">
        <v>20.83</v>
      </c>
      <c r="F12" s="35" t="s">
        <v>159</v>
      </c>
      <c r="G12" s="36" t="s">
        <v>676</v>
      </c>
    </row>
    <row r="13">
      <c r="B13" s="27">
        <v>10.0</v>
      </c>
      <c r="C13" s="33">
        <v>44769.0</v>
      </c>
      <c r="D13" s="21" t="s">
        <v>677</v>
      </c>
      <c r="E13" s="34">
        <v>30.83</v>
      </c>
      <c r="F13" s="35" t="s">
        <v>159</v>
      </c>
      <c r="G13" s="36" t="s">
        <v>678</v>
      </c>
    </row>
    <row r="14">
      <c r="B14" s="27">
        <v>11.0</v>
      </c>
      <c r="C14" s="33">
        <v>44769.0</v>
      </c>
      <c r="D14" s="21" t="s">
        <v>679</v>
      </c>
      <c r="E14" s="34">
        <v>21.8</v>
      </c>
      <c r="F14" s="35" t="s">
        <v>159</v>
      </c>
      <c r="G14" s="36" t="s">
        <v>680</v>
      </c>
    </row>
    <row r="15">
      <c r="B15" s="27">
        <v>12.0</v>
      </c>
      <c r="C15" s="33">
        <v>44774.0</v>
      </c>
      <c r="D15" s="21" t="s">
        <v>681</v>
      </c>
      <c r="E15" s="34">
        <v>13.26</v>
      </c>
      <c r="F15" s="35" t="s">
        <v>159</v>
      </c>
      <c r="G15" s="36" t="s">
        <v>682</v>
      </c>
    </row>
    <row r="16">
      <c r="C16" s="18"/>
      <c r="D16" s="97" t="s">
        <v>113</v>
      </c>
      <c r="E16" s="98">
        <f>SUM(E4:E15)</f>
        <v>430.27</v>
      </c>
      <c r="F16" s="18"/>
      <c r="G16" s="18"/>
    </row>
    <row r="17">
      <c r="C17" s="18"/>
      <c r="D17" s="18"/>
      <c r="E17" s="18"/>
      <c r="F17" s="18"/>
      <c r="G17" s="18"/>
    </row>
    <row r="18">
      <c r="C18" s="18"/>
      <c r="D18" s="18"/>
      <c r="E18" s="18"/>
      <c r="F18" s="18"/>
      <c r="G18" s="18"/>
    </row>
    <row r="19">
      <c r="C19" s="30" t="s">
        <v>683</v>
      </c>
      <c r="D19" s="31"/>
      <c r="E19" s="31"/>
      <c r="F19" s="31"/>
      <c r="G19" s="32"/>
    </row>
    <row r="20">
      <c r="B20" s="27" t="s">
        <v>105</v>
      </c>
      <c r="C20" s="27" t="s">
        <v>106</v>
      </c>
      <c r="D20" s="27" t="s">
        <v>107</v>
      </c>
      <c r="E20" s="27" t="s">
        <v>2</v>
      </c>
      <c r="F20" s="27" t="s">
        <v>108</v>
      </c>
      <c r="G20" s="27" t="s">
        <v>109</v>
      </c>
    </row>
    <row r="21">
      <c r="B21" s="27">
        <v>1.0</v>
      </c>
      <c r="C21" s="33">
        <v>44763.0</v>
      </c>
      <c r="D21" s="21" t="s">
        <v>684</v>
      </c>
      <c r="E21" s="34">
        <v>-21.36</v>
      </c>
      <c r="F21" s="35" t="s">
        <v>159</v>
      </c>
      <c r="G21" s="36" t="s">
        <v>685</v>
      </c>
    </row>
    <row r="22">
      <c r="C22" s="18"/>
      <c r="D22" s="50" t="s">
        <v>152</v>
      </c>
      <c r="E22" s="51">
        <f>SUM(E21)</f>
        <v>-21.36</v>
      </c>
      <c r="F22" s="18"/>
      <c r="G22" s="18"/>
    </row>
    <row r="25">
      <c r="D25" s="52" t="s">
        <v>101</v>
      </c>
      <c r="E25" s="53">
        <f>SUM(E16,E22)</f>
        <v>408.91</v>
      </c>
    </row>
  </sheetData>
  <mergeCells count="2">
    <mergeCell ref="C2:G2"/>
    <mergeCell ref="C19:G19"/>
  </mergeCells>
  <hyperlinks>
    <hyperlink r:id="rId1" ref="G4"/>
    <hyperlink r:id="rId2" ref="G5"/>
    <hyperlink r:id="rId3" ref="G6"/>
    <hyperlink r:id="rId4" ref="G7"/>
    <hyperlink r:id="rId5" ref="G8"/>
    <hyperlink r:id="rId6" ref="G9"/>
    <hyperlink r:id="rId7" ref="G10"/>
    <hyperlink r:id="rId8" ref="G11"/>
    <hyperlink r:id="rId9" ref="G12"/>
    <hyperlink r:id="rId10" ref="G13"/>
    <hyperlink r:id="rId11" ref="G14"/>
    <hyperlink r:id="rId12" ref="G15"/>
    <hyperlink r:id="rId13" ref="G21"/>
  </hyperlinks>
  <drawing r:id="rId14"/>
</worksheet>
</file>

<file path=xl/worksheets/sheet3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686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33">
        <v>44747.0</v>
      </c>
      <c r="D4" s="21" t="s">
        <v>687</v>
      </c>
      <c r="E4" s="34">
        <v>263.3</v>
      </c>
      <c r="F4" s="35" t="s">
        <v>159</v>
      </c>
      <c r="G4" s="36" t="s">
        <v>688</v>
      </c>
    </row>
    <row r="5">
      <c r="C5" s="18"/>
      <c r="D5" s="37" t="s">
        <v>113</v>
      </c>
      <c r="E5" s="38">
        <f>SUM(E4)</f>
        <v>263.3</v>
      </c>
      <c r="F5" s="18"/>
      <c r="G5" s="18"/>
    </row>
    <row r="6">
      <c r="C6" s="18"/>
      <c r="D6" s="18"/>
      <c r="E6" s="18"/>
      <c r="F6" s="18"/>
      <c r="G6" s="18"/>
    </row>
    <row r="7">
      <c r="C7" s="18"/>
      <c r="D7" s="18"/>
      <c r="E7" s="18"/>
      <c r="F7" s="18"/>
      <c r="G7" s="18"/>
    </row>
    <row r="8">
      <c r="C8" s="19"/>
      <c r="D8" s="19"/>
      <c r="E8" s="19"/>
      <c r="F8" s="19"/>
      <c r="G8" s="19"/>
    </row>
    <row r="9">
      <c r="B9" s="19"/>
      <c r="C9" s="19"/>
      <c r="D9" s="19"/>
      <c r="E9" s="19"/>
      <c r="F9" s="19"/>
      <c r="G9" s="19"/>
    </row>
    <row r="10">
      <c r="B10" s="19"/>
      <c r="C10" s="39"/>
      <c r="D10" s="13"/>
      <c r="E10" s="40"/>
      <c r="F10" s="41"/>
      <c r="G10" s="13"/>
    </row>
    <row r="11">
      <c r="C11" s="18"/>
      <c r="D11" s="19"/>
      <c r="E11" s="42"/>
      <c r="F11" s="18"/>
      <c r="G11" s="18"/>
    </row>
    <row r="14">
      <c r="D14" s="19"/>
      <c r="E14" s="42"/>
    </row>
  </sheetData>
  <mergeCells count="1">
    <mergeCell ref="C2:G2"/>
  </mergeCells>
  <hyperlinks>
    <hyperlink r:id="rId1" ref="G4"/>
  </hyperlin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689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91">
        <v>1.0</v>
      </c>
      <c r="C4" s="92">
        <v>44750.0</v>
      </c>
      <c r="D4" s="93" t="s">
        <v>690</v>
      </c>
      <c r="E4" s="94">
        <v>196.71</v>
      </c>
      <c r="F4" s="95" t="s">
        <v>159</v>
      </c>
      <c r="G4" s="96" t="s">
        <v>691</v>
      </c>
    </row>
    <row r="5">
      <c r="B5" s="27">
        <v>2.0</v>
      </c>
      <c r="C5" s="33">
        <v>44752.0</v>
      </c>
      <c r="D5" s="21" t="s">
        <v>692</v>
      </c>
      <c r="E5" s="34">
        <v>168.95</v>
      </c>
      <c r="F5" s="35" t="s">
        <v>139</v>
      </c>
      <c r="G5" s="36" t="s">
        <v>693</v>
      </c>
    </row>
    <row r="6">
      <c r="B6" s="27">
        <v>3.0</v>
      </c>
      <c r="C6" s="33">
        <v>44753.0</v>
      </c>
      <c r="D6" s="93" t="s">
        <v>694</v>
      </c>
      <c r="E6" s="34">
        <v>23.52</v>
      </c>
      <c r="F6" s="35" t="s">
        <v>159</v>
      </c>
      <c r="G6" s="36" t="s">
        <v>695</v>
      </c>
    </row>
    <row r="7">
      <c r="B7" s="27">
        <v>4.0</v>
      </c>
      <c r="C7" s="33">
        <v>44753.0</v>
      </c>
      <c r="D7" s="93" t="s">
        <v>331</v>
      </c>
      <c r="E7" s="34">
        <v>8.54</v>
      </c>
      <c r="F7" s="35" t="s">
        <v>159</v>
      </c>
      <c r="G7" s="36" t="s">
        <v>696</v>
      </c>
    </row>
    <row r="8">
      <c r="B8" s="27">
        <v>5.0</v>
      </c>
      <c r="C8" s="33">
        <v>44753.0</v>
      </c>
      <c r="D8" s="93" t="s">
        <v>697</v>
      </c>
      <c r="E8" s="94">
        <v>6.9</v>
      </c>
      <c r="F8" s="35" t="s">
        <v>159</v>
      </c>
      <c r="G8" s="36" t="s">
        <v>698</v>
      </c>
    </row>
    <row r="9">
      <c r="B9" s="27">
        <v>6.0</v>
      </c>
      <c r="C9" s="33">
        <v>44756.0</v>
      </c>
      <c r="D9" s="21" t="s">
        <v>692</v>
      </c>
      <c r="E9" s="34">
        <v>284.97</v>
      </c>
      <c r="F9" s="102" t="s">
        <v>224</v>
      </c>
      <c r="G9" s="36" t="s">
        <v>699</v>
      </c>
    </row>
    <row r="10">
      <c r="B10" s="27">
        <v>7.0</v>
      </c>
      <c r="C10" s="33">
        <v>44759.0</v>
      </c>
      <c r="D10" s="93" t="s">
        <v>700</v>
      </c>
      <c r="E10" s="34">
        <v>12.57</v>
      </c>
      <c r="F10" s="35" t="s">
        <v>159</v>
      </c>
      <c r="G10" s="36" t="s">
        <v>701</v>
      </c>
    </row>
    <row r="11">
      <c r="B11" s="27">
        <v>8.0</v>
      </c>
      <c r="C11" s="33">
        <v>44759.0</v>
      </c>
      <c r="D11" s="21" t="s">
        <v>702</v>
      </c>
      <c r="E11" s="34">
        <v>147.4</v>
      </c>
      <c r="F11" s="35" t="s">
        <v>159</v>
      </c>
      <c r="G11" s="36" t="s">
        <v>703</v>
      </c>
    </row>
    <row r="12">
      <c r="B12" s="27">
        <v>9.0</v>
      </c>
      <c r="C12" s="33">
        <v>44760.0</v>
      </c>
      <c r="D12" s="21" t="s">
        <v>704</v>
      </c>
      <c r="E12" s="34">
        <v>3.33</v>
      </c>
      <c r="F12" s="35" t="s">
        <v>159</v>
      </c>
      <c r="G12" s="36" t="s">
        <v>705</v>
      </c>
    </row>
    <row r="13">
      <c r="B13" s="27">
        <v>10.0</v>
      </c>
      <c r="C13" s="33">
        <v>44760.0</v>
      </c>
      <c r="D13" s="21" t="s">
        <v>704</v>
      </c>
      <c r="E13" s="34">
        <v>29.75</v>
      </c>
      <c r="F13" s="35" t="s">
        <v>159</v>
      </c>
      <c r="G13" s="36" t="s">
        <v>706</v>
      </c>
    </row>
    <row r="14">
      <c r="B14" s="27">
        <v>11.0</v>
      </c>
      <c r="C14" s="33">
        <v>44760.0</v>
      </c>
      <c r="D14" s="21" t="s">
        <v>707</v>
      </c>
      <c r="E14" s="34">
        <v>138.1</v>
      </c>
      <c r="F14" s="35" t="s">
        <v>159</v>
      </c>
      <c r="G14" s="36" t="s">
        <v>708</v>
      </c>
    </row>
    <row r="15">
      <c r="B15" s="27">
        <v>12.0</v>
      </c>
      <c r="C15" s="33">
        <v>44761.0</v>
      </c>
      <c r="D15" s="21" t="s">
        <v>709</v>
      </c>
      <c r="E15" s="34">
        <v>34.14</v>
      </c>
      <c r="F15" s="35" t="s">
        <v>159</v>
      </c>
      <c r="G15" s="36" t="s">
        <v>710</v>
      </c>
    </row>
    <row r="16">
      <c r="B16" s="27">
        <v>13.0</v>
      </c>
      <c r="C16" s="33">
        <v>44762.0</v>
      </c>
      <c r="D16" s="21" t="s">
        <v>704</v>
      </c>
      <c r="E16" s="34">
        <v>3.05</v>
      </c>
      <c r="F16" s="35" t="s">
        <v>159</v>
      </c>
      <c r="G16" s="36" t="s">
        <v>711</v>
      </c>
    </row>
    <row r="17">
      <c r="B17" s="27">
        <v>14.0</v>
      </c>
      <c r="C17" s="33">
        <v>44764.0</v>
      </c>
      <c r="D17" s="21" t="s">
        <v>712</v>
      </c>
      <c r="E17" s="34">
        <v>40.64</v>
      </c>
      <c r="F17" s="35" t="s">
        <v>159</v>
      </c>
      <c r="G17" s="36" t="s">
        <v>713</v>
      </c>
    </row>
    <row r="18">
      <c r="B18" s="27">
        <v>15.0</v>
      </c>
      <c r="C18" s="33">
        <v>44764.0</v>
      </c>
      <c r="D18" s="21" t="s">
        <v>714</v>
      </c>
      <c r="E18" s="34">
        <v>8.86</v>
      </c>
      <c r="F18" s="35" t="s">
        <v>159</v>
      </c>
      <c r="G18" s="36" t="s">
        <v>715</v>
      </c>
    </row>
    <row r="19">
      <c r="B19" s="27">
        <v>16.0</v>
      </c>
      <c r="C19" s="33">
        <v>44764.0</v>
      </c>
      <c r="D19" s="21" t="s">
        <v>716</v>
      </c>
      <c r="E19" s="34">
        <v>15.93</v>
      </c>
      <c r="F19" s="35" t="s">
        <v>111</v>
      </c>
      <c r="G19" s="36" t="s">
        <v>717</v>
      </c>
    </row>
    <row r="20">
      <c r="B20" s="27">
        <v>17.0</v>
      </c>
      <c r="C20" s="33">
        <v>44767.0</v>
      </c>
      <c r="D20" s="21" t="s">
        <v>714</v>
      </c>
      <c r="E20" s="34">
        <v>34.71</v>
      </c>
      <c r="F20" s="35" t="s">
        <v>159</v>
      </c>
      <c r="G20" s="36" t="s">
        <v>718</v>
      </c>
    </row>
    <row r="21">
      <c r="B21" s="27">
        <v>18.0</v>
      </c>
      <c r="C21" s="33">
        <v>44767.0</v>
      </c>
      <c r="D21" s="21" t="s">
        <v>692</v>
      </c>
      <c r="E21" s="34">
        <v>138.4</v>
      </c>
      <c r="F21" s="102" t="s">
        <v>719</v>
      </c>
      <c r="G21" s="36" t="s">
        <v>720</v>
      </c>
    </row>
    <row r="22">
      <c r="B22" s="27">
        <v>19.0</v>
      </c>
      <c r="C22" s="33">
        <v>44770.0</v>
      </c>
      <c r="D22" s="21" t="s">
        <v>690</v>
      </c>
      <c r="E22" s="34">
        <v>202.36</v>
      </c>
      <c r="F22" s="35" t="s">
        <v>111</v>
      </c>
      <c r="G22" s="36" t="s">
        <v>721</v>
      </c>
    </row>
    <row r="23">
      <c r="B23" s="27">
        <v>20.0</v>
      </c>
      <c r="C23" s="33">
        <v>44773.0</v>
      </c>
      <c r="D23" s="21" t="s">
        <v>714</v>
      </c>
      <c r="E23" s="34">
        <v>9.99</v>
      </c>
      <c r="F23" s="35" t="s">
        <v>159</v>
      </c>
      <c r="G23" s="36" t="s">
        <v>722</v>
      </c>
    </row>
    <row r="24">
      <c r="C24" s="18"/>
      <c r="D24" s="97" t="s">
        <v>113</v>
      </c>
      <c r="E24" s="98">
        <f>SUM(E4:E23)</f>
        <v>1508.82</v>
      </c>
      <c r="F24" s="18"/>
      <c r="G24" s="18"/>
    </row>
    <row r="25">
      <c r="C25" s="18"/>
      <c r="D25" s="18"/>
      <c r="E25" s="18"/>
      <c r="F25" s="18"/>
      <c r="G25" s="18"/>
    </row>
    <row r="26">
      <c r="C26" s="18"/>
      <c r="D26" s="18"/>
      <c r="E26" s="18"/>
      <c r="F26" s="18"/>
      <c r="G26" s="18"/>
    </row>
    <row r="27">
      <c r="C27" s="30" t="s">
        <v>723</v>
      </c>
      <c r="D27" s="31"/>
      <c r="E27" s="31"/>
      <c r="F27" s="31"/>
      <c r="G27" s="32"/>
    </row>
    <row r="28">
      <c r="B28" s="27" t="s">
        <v>105</v>
      </c>
      <c r="C28" s="27" t="s">
        <v>106</v>
      </c>
      <c r="D28" s="27" t="s">
        <v>107</v>
      </c>
      <c r="E28" s="27" t="s">
        <v>2</v>
      </c>
      <c r="F28" s="27" t="s">
        <v>108</v>
      </c>
      <c r="G28" s="27" t="s">
        <v>109</v>
      </c>
    </row>
    <row r="29">
      <c r="B29" s="27">
        <v>1.0</v>
      </c>
      <c r="C29" s="33">
        <v>44763.0</v>
      </c>
      <c r="D29" s="21" t="s">
        <v>724</v>
      </c>
      <c r="E29" s="34">
        <v>-73.76</v>
      </c>
      <c r="F29" s="35" t="s">
        <v>159</v>
      </c>
      <c r="G29" s="36" t="s">
        <v>725</v>
      </c>
    </row>
    <row r="30">
      <c r="B30" s="27">
        <v>2.0</v>
      </c>
      <c r="C30" s="33">
        <v>44767.0</v>
      </c>
      <c r="D30" s="21" t="s">
        <v>726</v>
      </c>
      <c r="E30" s="34">
        <v>-57.68</v>
      </c>
      <c r="F30" s="35" t="s">
        <v>159</v>
      </c>
      <c r="G30" s="36" t="s">
        <v>727</v>
      </c>
    </row>
    <row r="31">
      <c r="B31" s="27">
        <v>3.0</v>
      </c>
      <c r="C31" s="33">
        <v>44767.0</v>
      </c>
      <c r="D31" s="21" t="s">
        <v>728</v>
      </c>
      <c r="E31" s="34">
        <v>-249.95</v>
      </c>
      <c r="F31" s="102" t="s">
        <v>224</v>
      </c>
      <c r="G31" s="36" t="s">
        <v>729</v>
      </c>
    </row>
    <row r="32">
      <c r="C32" s="18"/>
      <c r="D32" s="50" t="s">
        <v>152</v>
      </c>
      <c r="E32" s="51">
        <f>SUM(E29:E31)</f>
        <v>-381.39</v>
      </c>
      <c r="F32" s="18"/>
      <c r="G32" s="18"/>
    </row>
    <row r="35">
      <c r="D35" s="52" t="s">
        <v>101</v>
      </c>
      <c r="E35" s="53">
        <f>SUM(E24,E32)</f>
        <v>1127.43</v>
      </c>
    </row>
    <row r="38">
      <c r="B38" s="74" t="s">
        <v>313</v>
      </c>
      <c r="C38" s="31"/>
      <c r="D38" s="31"/>
      <c r="E38" s="31"/>
      <c r="F38" s="31"/>
      <c r="G38" s="32"/>
    </row>
  </sheetData>
  <mergeCells count="3">
    <mergeCell ref="C2:G2"/>
    <mergeCell ref="C27:G27"/>
    <mergeCell ref="B38:G38"/>
  </mergeCells>
  <hyperlinks>
    <hyperlink r:id="rId1" ref="G4"/>
    <hyperlink r:id="rId2" ref="G5"/>
    <hyperlink r:id="rId3" ref="G6"/>
    <hyperlink r:id="rId4" ref="G7"/>
    <hyperlink r:id="rId5" ref="G8"/>
    <hyperlink r:id="rId6" ref="G9"/>
    <hyperlink r:id="rId7" ref="G10"/>
    <hyperlink r:id="rId8" ref="G11"/>
    <hyperlink r:id="rId9" ref="G12"/>
    <hyperlink r:id="rId10" ref="G13"/>
    <hyperlink r:id="rId11" ref="G14"/>
    <hyperlink r:id="rId12" ref="G15"/>
    <hyperlink r:id="rId13" ref="G16"/>
    <hyperlink r:id="rId14" ref="G17"/>
    <hyperlink r:id="rId15" ref="G18"/>
    <hyperlink r:id="rId16" ref="G19"/>
    <hyperlink r:id="rId17" ref="G20"/>
    <hyperlink r:id="rId18" ref="G21"/>
    <hyperlink r:id="rId19" ref="G22"/>
    <hyperlink r:id="rId20" ref="G23"/>
    <hyperlink r:id="rId21" ref="G29"/>
    <hyperlink r:id="rId22" ref="G30"/>
    <hyperlink r:id="rId23" ref="G31"/>
  </hyperlinks>
  <drawing r:id="rId24"/>
</worksheet>
</file>

<file path=xl/worksheets/sheet3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730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33">
        <v>44749.0</v>
      </c>
      <c r="D4" s="21" t="s">
        <v>731</v>
      </c>
      <c r="E4" s="34">
        <v>44.92</v>
      </c>
      <c r="F4" s="35" t="s">
        <v>515</v>
      </c>
      <c r="G4" s="36" t="s">
        <v>732</v>
      </c>
    </row>
    <row r="5">
      <c r="C5" s="18"/>
      <c r="D5" s="37" t="s">
        <v>113</v>
      </c>
      <c r="E5" s="38">
        <f>SUM(E4)</f>
        <v>44.92</v>
      </c>
      <c r="F5" s="18"/>
      <c r="G5" s="18"/>
    </row>
    <row r="6">
      <c r="C6" s="18"/>
      <c r="D6" s="18"/>
      <c r="E6" s="18"/>
      <c r="F6" s="18"/>
      <c r="G6" s="18"/>
    </row>
    <row r="7">
      <c r="C7" s="18"/>
      <c r="D7" s="18"/>
      <c r="E7" s="18"/>
      <c r="F7" s="18"/>
      <c r="G7" s="18"/>
    </row>
    <row r="8">
      <c r="C8" s="19"/>
      <c r="D8" s="19"/>
      <c r="E8" s="19"/>
      <c r="F8" s="19"/>
      <c r="G8" s="19"/>
    </row>
    <row r="9">
      <c r="B9" s="19"/>
      <c r="C9" s="19"/>
      <c r="D9" s="19"/>
      <c r="E9" s="19"/>
      <c r="F9" s="19"/>
      <c r="G9" s="19"/>
    </row>
    <row r="10">
      <c r="B10" s="19"/>
      <c r="C10" s="39"/>
      <c r="D10" s="13"/>
      <c r="E10" s="40"/>
      <c r="F10" s="41"/>
      <c r="G10" s="13"/>
    </row>
    <row r="11">
      <c r="C11" s="18"/>
      <c r="D11" s="19"/>
      <c r="E11" s="42"/>
      <c r="F11" s="18"/>
      <c r="G11" s="18"/>
    </row>
    <row r="14">
      <c r="D14" s="19"/>
      <c r="E14" s="42"/>
    </row>
  </sheetData>
  <mergeCells count="1">
    <mergeCell ref="C2:G2"/>
  </mergeCells>
  <hyperlinks>
    <hyperlink r:id="rId1" ref="G4"/>
  </hyperlin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733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33">
        <v>44765.0</v>
      </c>
      <c r="D4" s="21" t="s">
        <v>734</v>
      </c>
      <c r="E4" s="34">
        <v>23.12</v>
      </c>
      <c r="F4" s="35" t="s">
        <v>515</v>
      </c>
      <c r="G4" s="36" t="s">
        <v>735</v>
      </c>
    </row>
    <row r="5">
      <c r="C5" s="18"/>
      <c r="D5" s="37" t="s">
        <v>113</v>
      </c>
      <c r="E5" s="38">
        <f>SUM(E4)</f>
        <v>23.12</v>
      </c>
      <c r="F5" s="18"/>
      <c r="G5" s="18"/>
    </row>
    <row r="6">
      <c r="C6" s="18"/>
      <c r="D6" s="18"/>
      <c r="E6" s="18"/>
      <c r="F6" s="18"/>
      <c r="G6" s="18"/>
    </row>
    <row r="7">
      <c r="C7" s="18"/>
      <c r="D7" s="18"/>
      <c r="E7" s="18"/>
      <c r="F7" s="18"/>
      <c r="G7" s="18"/>
    </row>
    <row r="8">
      <c r="C8" s="19"/>
      <c r="D8" s="19"/>
      <c r="E8" s="19"/>
      <c r="F8" s="19"/>
      <c r="G8" s="19"/>
    </row>
    <row r="9">
      <c r="B9" s="19"/>
      <c r="C9" s="19"/>
      <c r="D9" s="19"/>
      <c r="E9" s="19"/>
      <c r="F9" s="19"/>
      <c r="G9" s="19"/>
    </row>
    <row r="10">
      <c r="B10" s="19"/>
      <c r="C10" s="39"/>
      <c r="D10" s="13"/>
      <c r="E10" s="40"/>
      <c r="F10" s="41"/>
      <c r="G10" s="13"/>
    </row>
    <row r="11">
      <c r="C11" s="18"/>
      <c r="D11" s="19"/>
      <c r="E11" s="42"/>
      <c r="F11" s="18"/>
      <c r="G11" s="18"/>
    </row>
    <row r="14">
      <c r="D14" s="19"/>
      <c r="E14" s="42"/>
    </row>
  </sheetData>
  <mergeCells count="1">
    <mergeCell ref="C2:G2"/>
  </mergeCells>
  <hyperlinks>
    <hyperlink r:id="rId1" ref="G4"/>
  </hyperlin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2.5"/>
    <col customWidth="1" min="6" max="6" width="15.63"/>
    <col customWidth="1" min="7" max="7" width="19.25"/>
    <col customWidth="1" min="8" max="8" width="13.75"/>
    <col customWidth="1" min="9" max="9" width="70.88"/>
  </cols>
  <sheetData>
    <row r="2">
      <c r="B2" s="30" t="s">
        <v>736</v>
      </c>
      <c r="C2" s="31"/>
      <c r="D2" s="31"/>
      <c r="E2" s="31"/>
      <c r="F2" s="31"/>
      <c r="G2" s="31"/>
      <c r="H2" s="31"/>
      <c r="I2" s="32"/>
    </row>
    <row r="3">
      <c r="B3" s="27" t="s">
        <v>106</v>
      </c>
      <c r="C3" s="27" t="s">
        <v>107</v>
      </c>
      <c r="D3" s="27" t="s">
        <v>115</v>
      </c>
      <c r="E3" s="27" t="s">
        <v>116</v>
      </c>
      <c r="F3" s="27" t="s">
        <v>117</v>
      </c>
      <c r="G3" s="27" t="s">
        <v>118</v>
      </c>
      <c r="H3" s="27" t="s">
        <v>119</v>
      </c>
      <c r="I3" s="27" t="s">
        <v>109</v>
      </c>
    </row>
    <row r="4">
      <c r="B4" s="33">
        <v>44749.0</v>
      </c>
      <c r="C4" s="21" t="s">
        <v>737</v>
      </c>
      <c r="D4" s="21" t="s">
        <v>738</v>
      </c>
      <c r="E4" s="22">
        <v>96.0</v>
      </c>
      <c r="F4" s="34" t="s">
        <v>551</v>
      </c>
      <c r="G4" s="43">
        <v>17.25</v>
      </c>
      <c r="H4" s="23">
        <f t="shared" ref="H4:H5" si="1">SUM(E4:G4)</f>
        <v>113.25</v>
      </c>
      <c r="I4" s="36" t="s">
        <v>739</v>
      </c>
    </row>
    <row r="5">
      <c r="B5" s="33">
        <v>44763.0</v>
      </c>
      <c r="C5" s="21" t="s">
        <v>740</v>
      </c>
      <c r="D5" s="21" t="s">
        <v>741</v>
      </c>
      <c r="E5" s="34">
        <v>304.0</v>
      </c>
      <c r="F5" s="34">
        <v>58.0</v>
      </c>
      <c r="G5" s="45">
        <v>47.57</v>
      </c>
      <c r="H5" s="44">
        <f t="shared" si="1"/>
        <v>409.57</v>
      </c>
      <c r="I5" s="36" t="s">
        <v>742</v>
      </c>
    </row>
    <row r="7">
      <c r="E7" s="27" t="s">
        <v>743</v>
      </c>
      <c r="F7" s="27" t="s">
        <v>744</v>
      </c>
      <c r="G7" s="27" t="s">
        <v>745</v>
      </c>
      <c r="H7" s="37" t="s">
        <v>133</v>
      </c>
      <c r="I7" s="37" t="s">
        <v>134</v>
      </c>
    </row>
    <row r="8">
      <c r="E8" s="22">
        <f t="shared" ref="E8:G8" si="2">SUM(E4:E5)</f>
        <v>400</v>
      </c>
      <c r="F8" s="44">
        <f t="shared" si="2"/>
        <v>58</v>
      </c>
      <c r="G8" s="44">
        <f t="shared" si="2"/>
        <v>64.82</v>
      </c>
      <c r="H8" s="29">
        <f>SUM(E8:G8)</f>
        <v>522.82</v>
      </c>
      <c r="I8" s="108">
        <f>SUM(E4,F4,E5,F5)</f>
        <v>458</v>
      </c>
    </row>
    <row r="10">
      <c r="G10" s="13"/>
      <c r="H10" s="13"/>
    </row>
    <row r="11">
      <c r="E11" s="47" t="s">
        <v>135</v>
      </c>
      <c r="F11" s="31"/>
      <c r="G11" s="31"/>
      <c r="H11" s="31"/>
      <c r="I11" s="32"/>
    </row>
    <row r="12">
      <c r="E12" s="101" t="s">
        <v>136</v>
      </c>
      <c r="F12" s="9"/>
      <c r="G12" s="9"/>
      <c r="H12" s="9"/>
      <c r="I12" s="10"/>
    </row>
  </sheetData>
  <mergeCells count="3">
    <mergeCell ref="B2:I2"/>
    <mergeCell ref="E11:I11"/>
    <mergeCell ref="E12:I12"/>
  </mergeCells>
  <hyperlinks>
    <hyperlink r:id="rId1" ref="I4"/>
    <hyperlink r:id="rId2" ref="I5"/>
  </hyperlink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.63"/>
    <col customWidth="1" min="4" max="4" width="33.5"/>
    <col customWidth="1" min="7" max="7" width="71.38"/>
  </cols>
  <sheetData>
    <row r="2">
      <c r="C2" s="30" t="s">
        <v>137</v>
      </c>
      <c r="D2" s="31"/>
      <c r="E2" s="31"/>
      <c r="F2" s="31"/>
      <c r="G2" s="32"/>
    </row>
    <row r="3">
      <c r="A3" s="13"/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A4" s="13"/>
      <c r="B4" s="27">
        <v>1.0</v>
      </c>
      <c r="C4" s="33">
        <v>44753.0</v>
      </c>
      <c r="D4" s="21" t="s">
        <v>138</v>
      </c>
      <c r="E4" s="34">
        <v>47.07</v>
      </c>
      <c r="F4" s="21" t="s">
        <v>139</v>
      </c>
      <c r="G4" s="36" t="s">
        <v>140</v>
      </c>
    </row>
    <row r="5">
      <c r="A5" s="13"/>
      <c r="B5" s="27">
        <v>2.0</v>
      </c>
      <c r="C5" s="33">
        <v>44765.0</v>
      </c>
      <c r="D5" s="21" t="s">
        <v>141</v>
      </c>
      <c r="E5" s="34">
        <v>34.2</v>
      </c>
      <c r="F5" s="21" t="s">
        <v>139</v>
      </c>
      <c r="G5" s="36" t="s">
        <v>142</v>
      </c>
    </row>
    <row r="6">
      <c r="A6" s="13"/>
      <c r="B6" s="27">
        <v>3.0</v>
      </c>
      <c r="C6" s="33">
        <v>44775.0</v>
      </c>
      <c r="D6" s="21" t="s">
        <v>143</v>
      </c>
      <c r="E6" s="34">
        <v>26.71</v>
      </c>
      <c r="F6" s="21" t="s">
        <v>139</v>
      </c>
      <c r="G6" s="36" t="s">
        <v>144</v>
      </c>
    </row>
    <row r="7">
      <c r="C7" s="18"/>
      <c r="D7" s="37" t="s">
        <v>113</v>
      </c>
      <c r="E7" s="38">
        <f>SUM(E4:E6)</f>
        <v>107.98</v>
      </c>
      <c r="F7" s="18"/>
      <c r="G7" s="18"/>
    </row>
    <row r="8">
      <c r="C8" s="18"/>
      <c r="D8" s="18"/>
      <c r="E8" s="18"/>
      <c r="F8" s="18"/>
      <c r="G8" s="18"/>
    </row>
    <row r="9">
      <c r="C9" s="18"/>
      <c r="D9" s="18"/>
      <c r="E9" s="18"/>
      <c r="F9" s="18"/>
      <c r="G9" s="18"/>
    </row>
    <row r="10">
      <c r="C10" s="18"/>
      <c r="D10" s="18"/>
      <c r="E10" s="18"/>
      <c r="F10" s="18"/>
      <c r="G10" s="18"/>
    </row>
    <row r="11">
      <c r="C11" s="18"/>
      <c r="D11" s="18"/>
      <c r="E11" s="18"/>
      <c r="F11" s="18"/>
      <c r="G11" s="18"/>
    </row>
    <row r="12">
      <c r="C12" s="18"/>
      <c r="D12" s="18"/>
      <c r="E12" s="18"/>
      <c r="F12" s="18"/>
      <c r="G12" s="18"/>
    </row>
    <row r="13">
      <c r="C13" s="18"/>
      <c r="D13" s="18"/>
      <c r="E13" s="18"/>
      <c r="F13" s="18"/>
      <c r="G13" s="18"/>
    </row>
    <row r="14">
      <c r="C14" s="18"/>
      <c r="D14" s="18"/>
      <c r="E14" s="18"/>
      <c r="F14" s="18"/>
      <c r="G14" s="18"/>
    </row>
    <row r="15">
      <c r="C15" s="18"/>
      <c r="D15" s="18"/>
      <c r="E15" s="18"/>
      <c r="F15" s="18"/>
      <c r="G15" s="18"/>
    </row>
    <row r="16">
      <c r="C16" s="18"/>
      <c r="D16" s="18"/>
      <c r="E16" s="18"/>
      <c r="F16" s="18"/>
      <c r="G16" s="18"/>
    </row>
    <row r="17">
      <c r="C17" s="18"/>
      <c r="D17" s="18"/>
      <c r="E17" s="18"/>
      <c r="F17" s="18"/>
      <c r="G17" s="18"/>
    </row>
    <row r="18">
      <c r="C18" s="18"/>
      <c r="D18" s="18"/>
      <c r="E18" s="18"/>
      <c r="F18" s="18"/>
      <c r="G18" s="18"/>
    </row>
    <row r="19">
      <c r="C19" s="18"/>
      <c r="D19" s="18"/>
      <c r="E19" s="18"/>
      <c r="F19" s="18"/>
      <c r="G19" s="18"/>
    </row>
    <row r="20">
      <c r="C20" s="18"/>
      <c r="D20" s="18"/>
      <c r="E20" s="18"/>
      <c r="F20" s="18"/>
      <c r="G20" s="18"/>
    </row>
    <row r="21">
      <c r="C21" s="18"/>
      <c r="D21" s="18"/>
      <c r="E21" s="18"/>
      <c r="F21" s="18"/>
      <c r="G21" s="18"/>
    </row>
  </sheetData>
  <mergeCells count="1">
    <mergeCell ref="C2:G2"/>
  </mergeCells>
  <hyperlinks>
    <hyperlink r:id="rId1" ref="G4"/>
    <hyperlink r:id="rId2" ref="G5"/>
    <hyperlink r:id="rId3" ref="G6"/>
  </hyperlinks>
  <drawing r:id="rId4"/>
</worksheet>
</file>

<file path=xl/worksheets/sheet4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746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91">
        <v>1.0</v>
      </c>
      <c r="C4" s="92">
        <v>44775.0</v>
      </c>
      <c r="D4" s="93" t="s">
        <v>747</v>
      </c>
      <c r="E4" s="94">
        <v>48.15</v>
      </c>
      <c r="F4" s="95" t="s">
        <v>159</v>
      </c>
      <c r="G4" s="96" t="s">
        <v>748</v>
      </c>
    </row>
    <row r="5">
      <c r="B5" s="27">
        <v>2.0</v>
      </c>
      <c r="C5" s="33">
        <v>44788.0</v>
      </c>
      <c r="D5" s="21" t="s">
        <v>749</v>
      </c>
      <c r="E5" s="34">
        <v>133.75</v>
      </c>
      <c r="F5" s="35" t="s">
        <v>159</v>
      </c>
      <c r="G5" s="36" t="s">
        <v>750</v>
      </c>
    </row>
    <row r="6">
      <c r="C6" s="18"/>
      <c r="D6" s="97" t="s">
        <v>113</v>
      </c>
      <c r="E6" s="98">
        <f>SUM(E4:E5)</f>
        <v>181.9</v>
      </c>
      <c r="F6" s="18"/>
      <c r="G6" s="18"/>
    </row>
    <row r="7">
      <c r="C7" s="18"/>
      <c r="D7" s="18"/>
      <c r="E7" s="18"/>
      <c r="F7" s="18"/>
      <c r="G7" s="18"/>
    </row>
    <row r="8">
      <c r="C8" s="18"/>
      <c r="D8" s="18"/>
      <c r="E8" s="18"/>
      <c r="F8" s="18"/>
      <c r="G8" s="18"/>
    </row>
    <row r="9">
      <c r="C9" s="19"/>
      <c r="D9" s="19"/>
      <c r="E9" s="19"/>
      <c r="F9" s="19"/>
      <c r="G9" s="19"/>
    </row>
    <row r="10">
      <c r="B10" s="19"/>
      <c r="C10" s="19"/>
      <c r="D10" s="19"/>
      <c r="E10" s="19"/>
      <c r="F10" s="19"/>
      <c r="G10" s="19"/>
    </row>
    <row r="11">
      <c r="B11" s="19"/>
      <c r="C11" s="39"/>
      <c r="D11" s="13"/>
      <c r="E11" s="40"/>
      <c r="F11" s="41"/>
      <c r="G11" s="13"/>
    </row>
    <row r="12">
      <c r="C12" s="18"/>
      <c r="D12" s="19"/>
      <c r="E12" s="42"/>
      <c r="F12" s="18"/>
      <c r="G12" s="18"/>
    </row>
    <row r="15">
      <c r="D15" s="19"/>
      <c r="E15" s="42"/>
    </row>
  </sheetData>
  <mergeCells count="1">
    <mergeCell ref="C2:G2"/>
  </mergeCells>
  <hyperlinks>
    <hyperlink r:id="rId1" ref="G4"/>
    <hyperlink r:id="rId2" ref="G5"/>
  </hyperlinks>
  <drawing r:id="rId3"/>
</worksheet>
</file>

<file path=xl/worksheets/sheet4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751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33">
        <v>44761.0</v>
      </c>
      <c r="D4" s="21" t="s">
        <v>510</v>
      </c>
      <c r="E4" s="34">
        <v>27.77</v>
      </c>
      <c r="F4" s="35" t="s">
        <v>139</v>
      </c>
      <c r="G4" s="36" t="s">
        <v>752</v>
      </c>
    </row>
    <row r="5">
      <c r="C5" s="18"/>
      <c r="D5" s="37" t="s">
        <v>113</v>
      </c>
      <c r="E5" s="38">
        <f>SUM(E4)</f>
        <v>27.77</v>
      </c>
      <c r="F5" s="18"/>
      <c r="G5" s="18"/>
    </row>
    <row r="6">
      <c r="C6" s="18"/>
      <c r="D6" s="18"/>
      <c r="E6" s="18"/>
      <c r="F6" s="18"/>
      <c r="G6" s="18"/>
    </row>
    <row r="7">
      <c r="C7" s="18"/>
      <c r="D7" s="18"/>
      <c r="E7" s="18"/>
      <c r="F7" s="18"/>
      <c r="G7" s="18"/>
    </row>
    <row r="8">
      <c r="C8" s="19"/>
      <c r="D8" s="19"/>
      <c r="E8" s="19"/>
      <c r="F8" s="19"/>
      <c r="G8" s="19"/>
    </row>
    <row r="9">
      <c r="B9" s="19"/>
      <c r="C9" s="19"/>
      <c r="D9" s="19"/>
      <c r="E9" s="19"/>
      <c r="F9" s="19"/>
      <c r="G9" s="19"/>
    </row>
    <row r="10">
      <c r="B10" s="19"/>
      <c r="C10" s="39"/>
      <c r="D10" s="13"/>
      <c r="E10" s="40"/>
      <c r="F10" s="41"/>
      <c r="G10" s="13"/>
    </row>
    <row r="11">
      <c r="C11" s="18"/>
      <c r="D11" s="19"/>
      <c r="E11" s="42"/>
      <c r="F11" s="18"/>
      <c r="G11" s="18"/>
    </row>
    <row r="14">
      <c r="D14" s="19"/>
      <c r="E14" s="42"/>
    </row>
  </sheetData>
  <mergeCells count="1">
    <mergeCell ref="C2:G2"/>
  </mergeCells>
  <hyperlinks>
    <hyperlink r:id="rId1" ref="G4"/>
  </hyperlin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69.5"/>
  </cols>
  <sheetData>
    <row r="2">
      <c r="C2" s="30" t="s">
        <v>753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91">
        <v>1.0</v>
      </c>
      <c r="C4" s="92">
        <v>44747.0</v>
      </c>
      <c r="D4" s="93" t="s">
        <v>754</v>
      </c>
      <c r="E4" s="94">
        <v>721.63</v>
      </c>
      <c r="F4" s="95" t="s">
        <v>159</v>
      </c>
      <c r="G4" s="96" t="s">
        <v>755</v>
      </c>
    </row>
    <row r="5">
      <c r="B5" s="27">
        <v>2.0</v>
      </c>
      <c r="C5" s="33">
        <v>44747.0</v>
      </c>
      <c r="D5" s="21" t="s">
        <v>756</v>
      </c>
      <c r="E5" s="34">
        <v>106.53</v>
      </c>
      <c r="F5" s="35" t="s">
        <v>159</v>
      </c>
      <c r="G5" s="36" t="s">
        <v>757</v>
      </c>
    </row>
    <row r="6">
      <c r="B6" s="27">
        <v>3.0</v>
      </c>
      <c r="C6" s="33">
        <v>44747.0</v>
      </c>
      <c r="D6" s="93" t="s">
        <v>758</v>
      </c>
      <c r="E6" s="34">
        <v>19.19</v>
      </c>
      <c r="F6" s="35" t="s">
        <v>159</v>
      </c>
      <c r="G6" s="36" t="s">
        <v>759</v>
      </c>
    </row>
    <row r="7">
      <c r="B7" s="27">
        <v>4.0</v>
      </c>
      <c r="C7" s="33">
        <v>44749.0</v>
      </c>
      <c r="D7" s="93" t="s">
        <v>760</v>
      </c>
      <c r="E7" s="34">
        <v>156.12</v>
      </c>
      <c r="F7" s="35" t="s">
        <v>159</v>
      </c>
      <c r="G7" s="36" t="s">
        <v>761</v>
      </c>
    </row>
    <row r="8">
      <c r="B8" s="27">
        <v>5.0</v>
      </c>
      <c r="C8" s="33">
        <v>44756.0</v>
      </c>
      <c r="D8" s="93" t="s">
        <v>762</v>
      </c>
      <c r="E8" s="94">
        <v>26.72</v>
      </c>
      <c r="F8" s="35" t="s">
        <v>159</v>
      </c>
      <c r="G8" s="36" t="s">
        <v>763</v>
      </c>
    </row>
    <row r="9">
      <c r="B9" s="27">
        <v>6.0</v>
      </c>
      <c r="C9" s="33">
        <v>44759.0</v>
      </c>
      <c r="D9" s="21" t="s">
        <v>764</v>
      </c>
      <c r="E9" s="34">
        <v>9.28</v>
      </c>
      <c r="F9" s="35" t="s">
        <v>139</v>
      </c>
      <c r="G9" s="36" t="s">
        <v>765</v>
      </c>
    </row>
    <row r="10">
      <c r="B10" s="27">
        <v>7.0</v>
      </c>
      <c r="C10" s="33">
        <v>44767.0</v>
      </c>
      <c r="D10" s="21" t="s">
        <v>766</v>
      </c>
      <c r="E10" s="34">
        <v>77.88</v>
      </c>
      <c r="F10" s="35" t="s">
        <v>159</v>
      </c>
      <c r="G10" s="36" t="s">
        <v>767</v>
      </c>
    </row>
    <row r="11">
      <c r="C11" s="18"/>
      <c r="D11" s="97" t="s">
        <v>113</v>
      </c>
      <c r="E11" s="98">
        <f>SUM(E4:E10)</f>
        <v>1117.35</v>
      </c>
      <c r="F11" s="18"/>
      <c r="G11" s="18"/>
    </row>
    <row r="12">
      <c r="C12" s="18"/>
      <c r="D12" s="18"/>
      <c r="E12" s="18"/>
      <c r="F12" s="18"/>
      <c r="G12" s="18"/>
    </row>
    <row r="13">
      <c r="C13" s="18"/>
      <c r="D13" s="18"/>
      <c r="E13" s="18"/>
      <c r="F13" s="18"/>
      <c r="G13" s="18"/>
    </row>
    <row r="14">
      <c r="C14" s="30" t="s">
        <v>768</v>
      </c>
      <c r="D14" s="31"/>
      <c r="E14" s="31"/>
      <c r="F14" s="31"/>
      <c r="G14" s="32"/>
    </row>
    <row r="15">
      <c r="B15" s="27" t="s">
        <v>105</v>
      </c>
      <c r="C15" s="27" t="s">
        <v>106</v>
      </c>
      <c r="D15" s="27" t="s">
        <v>107</v>
      </c>
      <c r="E15" s="27" t="s">
        <v>2</v>
      </c>
      <c r="F15" s="27" t="s">
        <v>108</v>
      </c>
      <c r="G15" s="27" t="s">
        <v>109</v>
      </c>
    </row>
    <row r="16">
      <c r="B16" s="27">
        <v>1.0</v>
      </c>
      <c r="C16" s="33">
        <v>44781.0</v>
      </c>
      <c r="D16" s="21" t="s">
        <v>769</v>
      </c>
      <c r="E16" s="34">
        <v>-356.56</v>
      </c>
      <c r="F16" s="35" t="s">
        <v>159</v>
      </c>
      <c r="G16" s="36" t="s">
        <v>770</v>
      </c>
    </row>
    <row r="17">
      <c r="C17" s="18"/>
      <c r="D17" s="50" t="s">
        <v>152</v>
      </c>
      <c r="E17" s="51">
        <f>SUM(E16)</f>
        <v>-356.56</v>
      </c>
      <c r="F17" s="18"/>
      <c r="G17" s="18"/>
    </row>
    <row r="20">
      <c r="D20" s="52" t="s">
        <v>101</v>
      </c>
      <c r="E20" s="53">
        <f>SUM(E11,E17)</f>
        <v>760.79</v>
      </c>
    </row>
  </sheetData>
  <mergeCells count="2">
    <mergeCell ref="C2:G2"/>
    <mergeCell ref="C14:G14"/>
  </mergeCells>
  <hyperlinks>
    <hyperlink r:id="rId1" ref="G4"/>
    <hyperlink r:id="rId2" ref="G5"/>
    <hyperlink r:id="rId3" ref="G6"/>
    <hyperlink r:id="rId4" ref="G7"/>
    <hyperlink r:id="rId5" ref="G8"/>
    <hyperlink r:id="rId6" ref="G9"/>
    <hyperlink r:id="rId7" ref="G10"/>
    <hyperlink r:id="rId8" ref="G16"/>
  </hyperlinks>
  <drawing r:id="rId9"/>
</worksheet>
</file>

<file path=xl/worksheets/sheet4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771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33">
        <v>44772.0</v>
      </c>
      <c r="D4" s="21" t="s">
        <v>528</v>
      </c>
      <c r="E4" s="34">
        <v>309.52</v>
      </c>
      <c r="F4" s="35" t="s">
        <v>159</v>
      </c>
      <c r="G4" s="36" t="s">
        <v>772</v>
      </c>
    </row>
    <row r="5">
      <c r="C5" s="18"/>
      <c r="D5" s="37" t="s">
        <v>113</v>
      </c>
      <c r="E5" s="38">
        <f>SUM(E4)</f>
        <v>309.52</v>
      </c>
      <c r="F5" s="18"/>
      <c r="G5" s="18"/>
    </row>
    <row r="6">
      <c r="C6" s="18"/>
      <c r="D6" s="18"/>
      <c r="E6" s="18"/>
      <c r="F6" s="18"/>
      <c r="G6" s="18"/>
    </row>
    <row r="7">
      <c r="C7" s="18"/>
      <c r="D7" s="18"/>
      <c r="E7" s="18"/>
      <c r="F7" s="18"/>
      <c r="G7" s="18"/>
    </row>
    <row r="8">
      <c r="C8" s="19"/>
      <c r="D8" s="19"/>
      <c r="E8" s="19"/>
      <c r="F8" s="19"/>
      <c r="G8" s="19"/>
    </row>
    <row r="9">
      <c r="B9" s="19"/>
      <c r="C9" s="19"/>
      <c r="D9" s="19"/>
      <c r="E9" s="19"/>
      <c r="F9" s="19"/>
      <c r="G9" s="19"/>
    </row>
    <row r="10">
      <c r="B10" s="19"/>
      <c r="C10" s="39"/>
      <c r="D10" s="13"/>
      <c r="E10" s="40"/>
      <c r="F10" s="41"/>
      <c r="G10" s="13"/>
    </row>
    <row r="11">
      <c r="C11" s="18"/>
      <c r="D11" s="19"/>
      <c r="E11" s="42"/>
      <c r="F11" s="18"/>
      <c r="G11" s="18"/>
    </row>
    <row r="14">
      <c r="D14" s="19"/>
      <c r="E14" s="42"/>
    </row>
  </sheetData>
  <mergeCells count="1">
    <mergeCell ref="C2:G2"/>
  </mergeCells>
  <hyperlinks>
    <hyperlink r:id="rId1" ref="G4"/>
  </hyperlin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773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33">
        <v>44760.0</v>
      </c>
      <c r="D4" s="21" t="s">
        <v>774</v>
      </c>
      <c r="E4" s="34">
        <v>4.06</v>
      </c>
      <c r="F4" s="35" t="s">
        <v>139</v>
      </c>
      <c r="G4" s="36" t="s">
        <v>775</v>
      </c>
    </row>
    <row r="5">
      <c r="C5" s="18"/>
      <c r="D5" s="37" t="s">
        <v>113</v>
      </c>
      <c r="E5" s="38">
        <f>SUM(E4)</f>
        <v>4.06</v>
      </c>
      <c r="F5" s="18"/>
      <c r="G5" s="18"/>
    </row>
    <row r="6">
      <c r="C6" s="18"/>
      <c r="D6" s="18"/>
      <c r="E6" s="18"/>
      <c r="F6" s="18"/>
      <c r="G6" s="18"/>
    </row>
    <row r="7">
      <c r="C7" s="18"/>
      <c r="D7" s="18"/>
      <c r="E7" s="18"/>
      <c r="F7" s="18"/>
      <c r="G7" s="18"/>
    </row>
    <row r="8">
      <c r="C8" s="19"/>
      <c r="D8" s="19"/>
      <c r="E8" s="19"/>
      <c r="F8" s="19"/>
      <c r="G8" s="19"/>
    </row>
    <row r="9">
      <c r="B9" s="19"/>
      <c r="C9" s="19"/>
      <c r="D9" s="19"/>
      <c r="E9" s="19"/>
      <c r="F9" s="19"/>
      <c r="G9" s="19"/>
    </row>
    <row r="10">
      <c r="B10" s="19"/>
      <c r="C10" s="39"/>
      <c r="D10" s="13"/>
      <c r="E10" s="40"/>
      <c r="F10" s="41"/>
      <c r="G10" s="13"/>
    </row>
    <row r="11">
      <c r="C11" s="18"/>
      <c r="D11" s="19"/>
      <c r="E11" s="42"/>
      <c r="F11" s="18"/>
      <c r="G11" s="18"/>
    </row>
    <row r="14">
      <c r="D14" s="19"/>
      <c r="E14" s="42"/>
    </row>
  </sheetData>
  <mergeCells count="1">
    <mergeCell ref="C2:G2"/>
  </mergeCells>
  <hyperlinks>
    <hyperlink r:id="rId1" ref="G4"/>
  </hyperlin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776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33">
        <v>44753.0</v>
      </c>
      <c r="D4" s="21" t="s">
        <v>777</v>
      </c>
      <c r="E4" s="34">
        <v>36.1</v>
      </c>
      <c r="F4" s="35" t="s">
        <v>159</v>
      </c>
      <c r="G4" s="36" t="s">
        <v>778</v>
      </c>
    </row>
    <row r="5">
      <c r="C5" s="18"/>
      <c r="D5" s="37" t="s">
        <v>113</v>
      </c>
      <c r="E5" s="38">
        <f>SUM(E4)</f>
        <v>36.1</v>
      </c>
      <c r="F5" s="18"/>
      <c r="G5" s="18"/>
    </row>
    <row r="6">
      <c r="C6" s="18"/>
      <c r="D6" s="18"/>
      <c r="E6" s="18"/>
      <c r="F6" s="18"/>
      <c r="G6" s="18"/>
    </row>
    <row r="7">
      <c r="C7" s="18"/>
      <c r="D7" s="18"/>
      <c r="E7" s="18"/>
      <c r="F7" s="18"/>
      <c r="G7" s="18"/>
    </row>
    <row r="8">
      <c r="C8" s="19"/>
      <c r="D8" s="19"/>
      <c r="E8" s="19"/>
      <c r="F8" s="19"/>
      <c r="G8" s="19"/>
    </row>
    <row r="9">
      <c r="B9" s="19"/>
      <c r="C9" s="19"/>
      <c r="D9" s="19"/>
      <c r="E9" s="19"/>
      <c r="F9" s="19"/>
      <c r="G9" s="19"/>
    </row>
    <row r="10">
      <c r="B10" s="19"/>
      <c r="C10" s="39"/>
      <c r="D10" s="13"/>
      <c r="E10" s="40"/>
      <c r="F10" s="41"/>
      <c r="G10" s="13"/>
    </row>
    <row r="11">
      <c r="C11" s="18"/>
      <c r="D11" s="19"/>
      <c r="E11" s="42"/>
      <c r="F11" s="18"/>
      <c r="G11" s="18"/>
    </row>
    <row r="14">
      <c r="D14" s="19"/>
      <c r="E14" s="42"/>
    </row>
  </sheetData>
  <mergeCells count="1">
    <mergeCell ref="C2:G2"/>
  </mergeCells>
  <hyperlinks>
    <hyperlink r:id="rId1" ref="G4"/>
  </hyperlin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779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33">
        <v>44757.0</v>
      </c>
      <c r="D4" s="21" t="s">
        <v>780</v>
      </c>
      <c r="E4" s="34">
        <v>53.5</v>
      </c>
      <c r="F4" s="35" t="s">
        <v>159</v>
      </c>
      <c r="G4" s="36" t="s">
        <v>781</v>
      </c>
    </row>
    <row r="5">
      <c r="B5" s="27">
        <v>2.0</v>
      </c>
      <c r="C5" s="33">
        <v>44769.0</v>
      </c>
      <c r="D5" s="21" t="s">
        <v>782</v>
      </c>
      <c r="E5" s="34">
        <v>112.89</v>
      </c>
      <c r="F5" s="35" t="s">
        <v>159</v>
      </c>
      <c r="G5" s="36" t="s">
        <v>783</v>
      </c>
    </row>
    <row r="6">
      <c r="B6" s="27">
        <v>3.0</v>
      </c>
      <c r="C6" s="33">
        <v>44770.0</v>
      </c>
      <c r="D6" s="21" t="s">
        <v>784</v>
      </c>
      <c r="E6" s="34">
        <v>94.16</v>
      </c>
      <c r="F6" s="35" t="s">
        <v>159</v>
      </c>
      <c r="G6" s="36" t="s">
        <v>785</v>
      </c>
    </row>
    <row r="7">
      <c r="C7" s="18"/>
      <c r="D7" s="37" t="s">
        <v>113</v>
      </c>
      <c r="E7" s="38">
        <f>SUM(E4:E6)</f>
        <v>260.55</v>
      </c>
      <c r="F7" s="18"/>
      <c r="G7" s="18"/>
    </row>
    <row r="8">
      <c r="C8" s="18"/>
      <c r="D8" s="18"/>
      <c r="E8" s="18"/>
      <c r="F8" s="18"/>
      <c r="G8" s="18"/>
    </row>
    <row r="9">
      <c r="C9" s="18"/>
      <c r="D9" s="18"/>
      <c r="E9" s="18"/>
      <c r="F9" s="18"/>
      <c r="G9" s="18"/>
    </row>
    <row r="10">
      <c r="C10" s="19"/>
      <c r="D10" s="19"/>
      <c r="E10" s="19"/>
      <c r="F10" s="19"/>
      <c r="G10" s="19"/>
    </row>
    <row r="11">
      <c r="B11" s="19"/>
      <c r="C11" s="19"/>
      <c r="D11" s="19"/>
      <c r="E11" s="19"/>
      <c r="F11" s="19"/>
      <c r="G11" s="19"/>
    </row>
    <row r="12">
      <c r="B12" s="19"/>
      <c r="C12" s="39"/>
      <c r="D12" s="13"/>
      <c r="E12" s="40"/>
      <c r="F12" s="41"/>
      <c r="G12" s="13"/>
    </row>
    <row r="13">
      <c r="C13" s="18"/>
      <c r="D13" s="19"/>
      <c r="E13" s="42"/>
      <c r="F13" s="18"/>
      <c r="G13" s="18"/>
    </row>
    <row r="16">
      <c r="D16" s="19"/>
      <c r="E16" s="42"/>
    </row>
  </sheetData>
  <mergeCells count="1">
    <mergeCell ref="C2:G2"/>
  </mergeCells>
  <hyperlinks>
    <hyperlink r:id="rId1" ref="G4"/>
    <hyperlink r:id="rId2" ref="G5"/>
    <hyperlink r:id="rId3" ref="G6"/>
  </hyperlinks>
  <drawing r:id="rId4"/>
</worksheet>
</file>

<file path=xl/worksheets/sheet4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786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33">
        <v>44749.0</v>
      </c>
      <c r="D4" s="21" t="s">
        <v>787</v>
      </c>
      <c r="E4" s="34">
        <v>219.62</v>
      </c>
      <c r="F4" s="35" t="s">
        <v>596</v>
      </c>
      <c r="G4" s="36" t="s">
        <v>788</v>
      </c>
    </row>
    <row r="5">
      <c r="B5" s="27">
        <v>2.0</v>
      </c>
      <c r="C5" s="33">
        <v>44753.0</v>
      </c>
      <c r="D5" s="21" t="s">
        <v>714</v>
      </c>
      <c r="E5" s="34">
        <v>5.33</v>
      </c>
      <c r="F5" s="35" t="s">
        <v>596</v>
      </c>
      <c r="G5" s="36" t="s">
        <v>789</v>
      </c>
    </row>
    <row r="6">
      <c r="B6" s="27">
        <v>3.0</v>
      </c>
      <c r="C6" s="109">
        <v>44753.0</v>
      </c>
      <c r="D6" s="110" t="s">
        <v>790</v>
      </c>
      <c r="E6" s="103">
        <v>5.33</v>
      </c>
      <c r="F6" s="111" t="s">
        <v>139</v>
      </c>
      <c r="G6" s="112" t="s">
        <v>791</v>
      </c>
    </row>
    <row r="7">
      <c r="B7" s="27">
        <v>4.0</v>
      </c>
      <c r="C7" s="33">
        <v>44754.0</v>
      </c>
      <c r="D7" s="21" t="s">
        <v>714</v>
      </c>
      <c r="E7" s="34">
        <v>41.62</v>
      </c>
      <c r="F7" s="35" t="s">
        <v>596</v>
      </c>
      <c r="G7" s="36" t="s">
        <v>792</v>
      </c>
    </row>
    <row r="8">
      <c r="B8" s="27">
        <v>5.0</v>
      </c>
      <c r="C8" s="33">
        <v>44754.0</v>
      </c>
      <c r="D8" s="21" t="s">
        <v>793</v>
      </c>
      <c r="E8" s="34">
        <v>10.46</v>
      </c>
      <c r="F8" s="35" t="s">
        <v>139</v>
      </c>
      <c r="G8" s="36" t="s">
        <v>794</v>
      </c>
    </row>
    <row r="9">
      <c r="B9" s="27">
        <v>6.0</v>
      </c>
      <c r="C9" s="33">
        <v>44754.0</v>
      </c>
      <c r="D9" s="21" t="s">
        <v>795</v>
      </c>
      <c r="E9" s="34">
        <v>15.56</v>
      </c>
      <c r="F9" s="35" t="s">
        <v>139</v>
      </c>
      <c r="G9" s="36" t="s">
        <v>796</v>
      </c>
    </row>
    <row r="10">
      <c r="B10" s="27">
        <v>7.0</v>
      </c>
      <c r="C10" s="33">
        <v>44775.0</v>
      </c>
      <c r="D10" s="21" t="s">
        <v>797</v>
      </c>
      <c r="E10" s="34">
        <v>32.08</v>
      </c>
      <c r="F10" s="35" t="s">
        <v>139</v>
      </c>
      <c r="G10" s="36" t="s">
        <v>798</v>
      </c>
    </row>
    <row r="11">
      <c r="B11" s="27">
        <v>8.0</v>
      </c>
      <c r="C11" s="33">
        <v>44779.0</v>
      </c>
      <c r="D11" s="21" t="s">
        <v>799</v>
      </c>
      <c r="E11" s="34">
        <v>84.42</v>
      </c>
      <c r="F11" s="35" t="s">
        <v>139</v>
      </c>
      <c r="G11" s="21" t="s">
        <v>128</v>
      </c>
    </row>
    <row r="12">
      <c r="C12" s="18"/>
      <c r="D12" s="37" t="s">
        <v>113</v>
      </c>
      <c r="E12" s="38">
        <f>SUM(E4:E11)</f>
        <v>414.42</v>
      </c>
      <c r="F12" s="18"/>
      <c r="G12" s="18"/>
    </row>
    <row r="13">
      <c r="C13" s="18"/>
      <c r="D13" s="18"/>
      <c r="E13" s="18"/>
      <c r="F13" s="18"/>
      <c r="G13" s="18"/>
    </row>
    <row r="14">
      <c r="C14" s="18"/>
      <c r="D14" s="18"/>
      <c r="E14" s="18"/>
      <c r="F14" s="18"/>
      <c r="G14" s="18"/>
    </row>
    <row r="15">
      <c r="C15" s="30" t="s">
        <v>800</v>
      </c>
      <c r="D15" s="31"/>
      <c r="E15" s="31"/>
      <c r="F15" s="31"/>
      <c r="G15" s="32"/>
    </row>
    <row r="16">
      <c r="B16" s="27" t="s">
        <v>105</v>
      </c>
      <c r="C16" s="27" t="s">
        <v>106</v>
      </c>
      <c r="D16" s="27" t="s">
        <v>107</v>
      </c>
      <c r="E16" s="27" t="s">
        <v>233</v>
      </c>
      <c r="F16" s="27" t="s">
        <v>108</v>
      </c>
      <c r="G16" s="27" t="s">
        <v>109</v>
      </c>
    </row>
    <row r="17">
      <c r="B17" s="27">
        <v>1.0</v>
      </c>
      <c r="C17" s="33">
        <v>44757.0</v>
      </c>
      <c r="D17" s="21" t="s">
        <v>801</v>
      </c>
      <c r="E17" s="34">
        <v>-12.27</v>
      </c>
      <c r="F17" s="35" t="s">
        <v>139</v>
      </c>
      <c r="G17" s="36" t="s">
        <v>802</v>
      </c>
    </row>
    <row r="18">
      <c r="C18" s="18"/>
      <c r="D18" s="50" t="s">
        <v>152</v>
      </c>
      <c r="E18" s="113">
        <f>SUM(E17)</f>
        <v>-12.27</v>
      </c>
      <c r="F18" s="18"/>
      <c r="G18" s="18"/>
    </row>
    <row r="21">
      <c r="D21" s="52" t="s">
        <v>101</v>
      </c>
      <c r="E21" s="53">
        <f>SUM(E12,E18)</f>
        <v>402.15</v>
      </c>
    </row>
  </sheetData>
  <mergeCells count="2">
    <mergeCell ref="C2:G2"/>
    <mergeCell ref="C15:G15"/>
  </mergeCells>
  <hyperlinks>
    <hyperlink r:id="rId1" ref="G4"/>
    <hyperlink r:id="rId2" ref="G5"/>
    <hyperlink r:id="rId3" ref="G6"/>
    <hyperlink r:id="rId4" ref="G7"/>
    <hyperlink r:id="rId5" ref="G8"/>
    <hyperlink r:id="rId6" ref="G9"/>
    <hyperlink r:id="rId7" ref="G10"/>
    <hyperlink r:id="rId8" ref="G17"/>
  </hyperlinks>
  <drawing r:id="rId9"/>
</worksheet>
</file>

<file path=xl/worksheets/sheet4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803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33">
        <v>44747.0</v>
      </c>
      <c r="D4" s="21" t="s">
        <v>804</v>
      </c>
      <c r="E4" s="34">
        <v>90.81</v>
      </c>
      <c r="F4" s="35" t="s">
        <v>172</v>
      </c>
      <c r="G4" s="36" t="s">
        <v>805</v>
      </c>
    </row>
    <row r="5">
      <c r="C5" s="18"/>
      <c r="D5" s="37" t="s">
        <v>113</v>
      </c>
      <c r="E5" s="38">
        <f>SUM(E4)</f>
        <v>90.81</v>
      </c>
      <c r="F5" s="18"/>
      <c r="G5" s="18"/>
    </row>
    <row r="6">
      <c r="C6" s="18"/>
      <c r="D6" s="18"/>
      <c r="E6" s="18"/>
      <c r="F6" s="18"/>
      <c r="G6" s="18"/>
    </row>
    <row r="7">
      <c r="C7" s="18"/>
      <c r="D7" s="18"/>
      <c r="E7" s="18"/>
      <c r="F7" s="18"/>
      <c r="G7" s="18"/>
    </row>
    <row r="8">
      <c r="C8" s="19"/>
      <c r="D8" s="19"/>
      <c r="E8" s="19"/>
      <c r="F8" s="19"/>
      <c r="G8" s="19"/>
    </row>
    <row r="9">
      <c r="B9" s="19"/>
      <c r="C9" s="19"/>
      <c r="D9" s="19"/>
      <c r="E9" s="19"/>
      <c r="F9" s="19"/>
      <c r="G9" s="19"/>
    </row>
    <row r="10">
      <c r="B10" s="19"/>
      <c r="C10" s="39"/>
      <c r="D10" s="13"/>
      <c r="E10" s="40"/>
      <c r="F10" s="41"/>
      <c r="G10" s="13"/>
    </row>
    <row r="11">
      <c r="C11" s="18"/>
      <c r="D11" s="19"/>
      <c r="E11" s="42"/>
      <c r="F11" s="18"/>
      <c r="G11" s="18"/>
    </row>
    <row r="14">
      <c r="D14" s="19"/>
      <c r="E14" s="42"/>
    </row>
  </sheetData>
  <mergeCells count="1">
    <mergeCell ref="C2:G2"/>
  </mergeCells>
  <hyperlinks>
    <hyperlink r:id="rId1" ref="G4"/>
  </hyperlin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806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33">
        <v>44781.0</v>
      </c>
      <c r="D4" s="21" t="s">
        <v>501</v>
      </c>
      <c r="E4" s="34">
        <v>15.12</v>
      </c>
      <c r="F4" s="35" t="s">
        <v>111</v>
      </c>
      <c r="G4" s="36" t="s">
        <v>807</v>
      </c>
    </row>
    <row r="5">
      <c r="C5" s="18"/>
      <c r="D5" s="37" t="s">
        <v>113</v>
      </c>
      <c r="E5" s="38">
        <f>SUM(E4)</f>
        <v>15.12</v>
      </c>
      <c r="F5" s="18"/>
      <c r="G5" s="18"/>
    </row>
    <row r="6">
      <c r="C6" s="18"/>
      <c r="D6" s="18"/>
      <c r="E6" s="18"/>
      <c r="F6" s="18"/>
      <c r="G6" s="18"/>
    </row>
    <row r="7">
      <c r="C7" s="18"/>
      <c r="D7" s="18"/>
      <c r="E7" s="18"/>
      <c r="F7" s="18"/>
      <c r="G7" s="18"/>
    </row>
    <row r="8">
      <c r="C8" s="19"/>
      <c r="D8" s="19"/>
      <c r="E8" s="19"/>
      <c r="F8" s="19"/>
      <c r="G8" s="19"/>
    </row>
    <row r="9">
      <c r="B9" s="19"/>
      <c r="C9" s="19"/>
      <c r="D9" s="19"/>
      <c r="E9" s="19"/>
      <c r="F9" s="19"/>
      <c r="G9" s="19"/>
    </row>
    <row r="10">
      <c r="B10" s="19"/>
      <c r="C10" s="39"/>
      <c r="D10" s="13"/>
      <c r="E10" s="40"/>
      <c r="F10" s="41"/>
      <c r="G10" s="13"/>
    </row>
    <row r="11">
      <c r="C11" s="18"/>
      <c r="D11" s="19"/>
      <c r="E11" s="42"/>
      <c r="F11" s="18"/>
      <c r="G11" s="18"/>
    </row>
    <row r="14">
      <c r="D14" s="19"/>
      <c r="E14" s="42"/>
    </row>
  </sheetData>
  <mergeCells count="1">
    <mergeCell ref="C2:G2"/>
  </mergeCells>
  <hyperlinks>
    <hyperlink r:id="rId1" ref="G4"/>
  </hyperlin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11.0"/>
    <col customWidth="1" min="4" max="4" width="33.75"/>
    <col customWidth="1" min="7" max="7" width="69.38"/>
  </cols>
  <sheetData>
    <row r="2">
      <c r="C2" s="30" t="s">
        <v>145</v>
      </c>
      <c r="D2" s="31"/>
      <c r="E2" s="31"/>
      <c r="F2" s="31"/>
      <c r="G2" s="32"/>
      <c r="J2" s="19"/>
    </row>
    <row r="3">
      <c r="B3" s="21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  <c r="J3" s="19"/>
      <c r="K3" s="19"/>
      <c r="L3" s="19"/>
      <c r="M3" s="19"/>
      <c r="N3" s="19"/>
    </row>
    <row r="4">
      <c r="B4" s="21">
        <v>1.0</v>
      </c>
      <c r="C4" s="33">
        <v>44744.0</v>
      </c>
      <c r="D4" s="21" t="s">
        <v>146</v>
      </c>
      <c r="E4" s="34">
        <v>305.46</v>
      </c>
      <c r="F4" s="21">
        <v>7541.0</v>
      </c>
      <c r="G4" s="36" t="s">
        <v>147</v>
      </c>
      <c r="J4" s="39"/>
      <c r="K4" s="18"/>
      <c r="L4" s="18"/>
      <c r="M4" s="18"/>
      <c r="N4" s="18"/>
    </row>
    <row r="5">
      <c r="B5" s="18"/>
      <c r="C5" s="18"/>
      <c r="D5" s="37" t="s">
        <v>113</v>
      </c>
      <c r="E5" s="38">
        <f>SUM(E4)</f>
        <v>305.46</v>
      </c>
      <c r="F5" s="18"/>
      <c r="G5" s="18"/>
      <c r="J5" s="18"/>
      <c r="K5" s="18"/>
      <c r="L5" s="18"/>
      <c r="M5" s="18"/>
      <c r="N5" s="18"/>
    </row>
    <row r="6">
      <c r="B6" s="18"/>
      <c r="C6" s="18"/>
      <c r="D6" s="18"/>
      <c r="E6" s="18"/>
      <c r="F6" s="18"/>
      <c r="G6" s="18"/>
      <c r="J6" s="18"/>
      <c r="K6" s="18"/>
      <c r="L6" s="18"/>
      <c r="M6" s="18"/>
      <c r="N6" s="18"/>
    </row>
    <row r="7">
      <c r="B7" s="18"/>
      <c r="C7" s="18"/>
      <c r="D7" s="18"/>
      <c r="E7" s="18"/>
      <c r="F7" s="18"/>
      <c r="G7" s="18"/>
      <c r="J7" s="18"/>
      <c r="K7" s="18"/>
      <c r="L7" s="18"/>
      <c r="M7" s="18"/>
      <c r="N7" s="18"/>
    </row>
    <row r="8">
      <c r="B8" s="18"/>
      <c r="C8" s="30" t="s">
        <v>148</v>
      </c>
      <c r="D8" s="31"/>
      <c r="E8" s="31"/>
      <c r="F8" s="31"/>
      <c r="G8" s="32"/>
      <c r="J8" s="18"/>
      <c r="K8" s="18"/>
      <c r="L8" s="18"/>
      <c r="M8" s="18"/>
      <c r="N8" s="18"/>
    </row>
    <row r="9">
      <c r="B9" s="21" t="s">
        <v>105</v>
      </c>
      <c r="C9" s="27" t="s">
        <v>106</v>
      </c>
      <c r="D9" s="27" t="s">
        <v>107</v>
      </c>
      <c r="E9" s="27" t="s">
        <v>2</v>
      </c>
      <c r="F9" s="27" t="s">
        <v>108</v>
      </c>
      <c r="G9" s="27" t="s">
        <v>109</v>
      </c>
      <c r="J9" s="18"/>
      <c r="K9" s="18"/>
      <c r="L9" s="18"/>
      <c r="M9" s="18"/>
      <c r="N9" s="18"/>
    </row>
    <row r="10">
      <c r="B10" s="21">
        <v>1.0</v>
      </c>
      <c r="C10" s="21" t="s">
        <v>149</v>
      </c>
      <c r="D10" s="21" t="s">
        <v>150</v>
      </c>
      <c r="E10" s="34">
        <v>-286.21</v>
      </c>
      <c r="F10" s="21">
        <v>7541.0</v>
      </c>
      <c r="G10" s="36" t="s">
        <v>151</v>
      </c>
      <c r="J10" s="18"/>
      <c r="K10" s="18"/>
      <c r="L10" s="18"/>
      <c r="M10" s="18"/>
      <c r="N10" s="18"/>
    </row>
    <row r="11">
      <c r="C11" s="18"/>
      <c r="D11" s="50" t="s">
        <v>152</v>
      </c>
      <c r="E11" s="51">
        <f>SUM(E10)</f>
        <v>-286.21</v>
      </c>
      <c r="F11" s="18"/>
      <c r="G11" s="18"/>
      <c r="J11" s="18"/>
      <c r="K11" s="18"/>
      <c r="L11" s="18"/>
      <c r="M11" s="18"/>
      <c r="N11" s="18"/>
    </row>
    <row r="12">
      <c r="C12" s="18"/>
      <c r="D12" s="18"/>
      <c r="E12" s="18"/>
      <c r="F12" s="18"/>
      <c r="G12" s="18"/>
      <c r="J12" s="18"/>
      <c r="K12" s="18"/>
      <c r="L12" s="18"/>
      <c r="M12" s="18"/>
      <c r="N12" s="18"/>
    </row>
    <row r="13">
      <c r="C13" s="18"/>
      <c r="D13" s="13"/>
      <c r="E13" s="18"/>
      <c r="F13" s="18"/>
      <c r="G13" s="18"/>
      <c r="J13" s="18"/>
      <c r="K13" s="18"/>
      <c r="L13" s="18"/>
      <c r="M13" s="18"/>
      <c r="N13" s="18"/>
    </row>
    <row r="14">
      <c r="C14" s="18"/>
      <c r="D14" s="52" t="s">
        <v>101</v>
      </c>
      <c r="E14" s="53">
        <f>SUM(E5,E11)</f>
        <v>19.25</v>
      </c>
      <c r="F14" s="18"/>
      <c r="G14" s="18"/>
      <c r="J14" s="18"/>
      <c r="K14" s="18"/>
      <c r="L14" s="18"/>
      <c r="M14" s="18"/>
      <c r="N14" s="18"/>
    </row>
    <row r="15">
      <c r="C15" s="18"/>
      <c r="D15" s="18"/>
      <c r="E15" s="18"/>
      <c r="F15" s="18"/>
      <c r="G15" s="18"/>
      <c r="J15" s="18"/>
      <c r="K15" s="18"/>
      <c r="L15" s="18"/>
      <c r="M15" s="18"/>
      <c r="N15" s="18"/>
    </row>
    <row r="16">
      <c r="C16" s="18"/>
      <c r="D16" s="18"/>
      <c r="E16" s="18"/>
      <c r="F16" s="18"/>
      <c r="G16" s="18"/>
      <c r="J16" s="18"/>
      <c r="K16" s="18"/>
      <c r="L16" s="18"/>
      <c r="M16" s="18"/>
      <c r="N16" s="18"/>
    </row>
    <row r="17">
      <c r="C17" s="18"/>
      <c r="D17" s="18"/>
      <c r="E17" s="18"/>
      <c r="F17" s="18"/>
      <c r="G17" s="18"/>
      <c r="J17" s="18"/>
      <c r="K17" s="18"/>
      <c r="L17" s="18"/>
      <c r="M17" s="18"/>
      <c r="N17" s="18"/>
    </row>
    <row r="18">
      <c r="C18" s="18"/>
      <c r="D18" s="18"/>
      <c r="E18" s="18"/>
      <c r="F18" s="18"/>
      <c r="G18" s="18"/>
      <c r="J18" s="18"/>
      <c r="K18" s="18"/>
      <c r="L18" s="18"/>
      <c r="M18" s="18"/>
      <c r="N18" s="18"/>
    </row>
    <row r="19">
      <c r="C19" s="18"/>
      <c r="D19" s="18"/>
      <c r="E19" s="18"/>
      <c r="F19" s="18"/>
      <c r="G19" s="18"/>
      <c r="J19" s="18"/>
      <c r="K19" s="18"/>
      <c r="L19" s="18"/>
      <c r="M19" s="18"/>
      <c r="N19" s="18"/>
    </row>
    <row r="20">
      <c r="C20" s="18"/>
      <c r="D20" s="18"/>
      <c r="E20" s="18"/>
      <c r="F20" s="18"/>
      <c r="G20" s="18"/>
      <c r="J20" s="18"/>
      <c r="K20" s="18"/>
      <c r="L20" s="18"/>
      <c r="M20" s="18"/>
      <c r="N20" s="18"/>
    </row>
    <row r="21">
      <c r="C21" s="18"/>
      <c r="D21" s="18"/>
      <c r="E21" s="18"/>
      <c r="F21" s="18"/>
      <c r="G21" s="18"/>
      <c r="J21" s="18"/>
      <c r="K21" s="18"/>
      <c r="L21" s="18"/>
      <c r="M21" s="18"/>
      <c r="N21" s="18"/>
    </row>
    <row r="22">
      <c r="C22" s="18"/>
      <c r="D22" s="18"/>
      <c r="E22" s="18"/>
      <c r="F22" s="18"/>
      <c r="G22" s="18"/>
      <c r="J22" s="18"/>
      <c r="K22" s="18"/>
      <c r="L22" s="18"/>
      <c r="M22" s="18"/>
      <c r="N22" s="18"/>
    </row>
    <row r="23">
      <c r="C23" s="18"/>
      <c r="D23" s="18"/>
      <c r="E23" s="18"/>
      <c r="F23" s="18"/>
      <c r="G23" s="18"/>
      <c r="J23" s="18"/>
      <c r="K23" s="18"/>
      <c r="L23" s="18"/>
      <c r="M23" s="18"/>
      <c r="N23" s="18"/>
    </row>
    <row r="24">
      <c r="C24" s="18"/>
      <c r="D24" s="18"/>
      <c r="E24" s="18"/>
      <c r="F24" s="18"/>
      <c r="G24" s="18"/>
      <c r="J24" s="18"/>
      <c r="K24" s="18"/>
      <c r="L24" s="18"/>
      <c r="M24" s="18"/>
      <c r="N24" s="18"/>
    </row>
    <row r="25">
      <c r="C25" s="18"/>
      <c r="D25" s="18"/>
      <c r="E25" s="18"/>
      <c r="F25" s="18"/>
      <c r="G25" s="18"/>
      <c r="J25" s="18"/>
      <c r="K25" s="18"/>
      <c r="L25" s="18"/>
      <c r="M25" s="18"/>
      <c r="N25" s="18"/>
    </row>
    <row r="26">
      <c r="C26" s="18"/>
      <c r="D26" s="18"/>
      <c r="E26" s="18"/>
      <c r="F26" s="18"/>
      <c r="G26" s="18"/>
      <c r="J26" s="18"/>
      <c r="K26" s="18"/>
      <c r="L26" s="18"/>
      <c r="M26" s="18"/>
      <c r="N26" s="18"/>
    </row>
    <row r="27">
      <c r="C27" s="18"/>
      <c r="D27" s="18"/>
      <c r="E27" s="18"/>
      <c r="F27" s="18"/>
      <c r="G27" s="18"/>
    </row>
    <row r="28">
      <c r="C28" s="18"/>
      <c r="D28" s="18"/>
      <c r="E28" s="18"/>
      <c r="F28" s="18"/>
      <c r="G28" s="18"/>
    </row>
    <row r="29">
      <c r="C29" s="18"/>
      <c r="D29" s="18"/>
      <c r="E29" s="18"/>
      <c r="F29" s="18"/>
      <c r="G29" s="18"/>
    </row>
    <row r="30">
      <c r="C30" s="18"/>
      <c r="D30" s="18"/>
      <c r="E30" s="18"/>
      <c r="F30" s="18"/>
      <c r="G30" s="18"/>
    </row>
    <row r="31">
      <c r="C31" s="18"/>
      <c r="D31" s="18"/>
      <c r="E31" s="18"/>
      <c r="F31" s="18"/>
      <c r="G31" s="18"/>
    </row>
  </sheetData>
  <mergeCells count="3">
    <mergeCell ref="C2:G2"/>
    <mergeCell ref="J2:N2"/>
    <mergeCell ref="C8:G8"/>
  </mergeCells>
  <hyperlinks>
    <hyperlink r:id="rId1" ref="G4"/>
    <hyperlink r:id="rId2" ref="G10"/>
  </hyperlinks>
  <drawing r:id="rId3"/>
</worksheet>
</file>

<file path=xl/worksheets/sheet5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808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33">
        <v>44763.0</v>
      </c>
      <c r="D4" s="21" t="s">
        <v>809</v>
      </c>
      <c r="E4" s="34">
        <v>7.89</v>
      </c>
      <c r="F4" s="35" t="s">
        <v>139</v>
      </c>
      <c r="G4" s="36" t="s">
        <v>810</v>
      </c>
    </row>
    <row r="5">
      <c r="C5" s="18"/>
      <c r="D5" s="37" t="s">
        <v>113</v>
      </c>
      <c r="E5" s="38">
        <f>SUM(E4)</f>
        <v>7.89</v>
      </c>
      <c r="F5" s="18"/>
      <c r="G5" s="18"/>
    </row>
    <row r="6">
      <c r="C6" s="18"/>
      <c r="D6" s="18"/>
      <c r="E6" s="18"/>
      <c r="F6" s="18"/>
      <c r="G6" s="18"/>
    </row>
    <row r="7">
      <c r="C7" s="18"/>
      <c r="D7" s="18"/>
      <c r="E7" s="18"/>
      <c r="F7" s="18"/>
      <c r="G7" s="18"/>
    </row>
    <row r="8">
      <c r="C8" s="19"/>
      <c r="D8" s="19"/>
      <c r="E8" s="19"/>
      <c r="F8" s="19"/>
      <c r="G8" s="19"/>
    </row>
    <row r="9">
      <c r="B9" s="19"/>
      <c r="C9" s="19"/>
      <c r="D9" s="19"/>
      <c r="E9" s="19"/>
      <c r="F9" s="19"/>
      <c r="G9" s="19"/>
    </row>
    <row r="10">
      <c r="B10" s="19"/>
      <c r="C10" s="39"/>
      <c r="D10" s="13"/>
      <c r="E10" s="40"/>
      <c r="F10" s="41"/>
      <c r="G10" s="13"/>
    </row>
    <row r="11">
      <c r="C11" s="18"/>
      <c r="D11" s="19"/>
      <c r="E11" s="42"/>
      <c r="F11" s="18"/>
      <c r="G11" s="18"/>
    </row>
    <row r="14">
      <c r="D14" s="19"/>
      <c r="E14" s="42"/>
    </row>
  </sheetData>
  <mergeCells count="1">
    <mergeCell ref="C2:G2"/>
  </mergeCells>
  <hyperlinks>
    <hyperlink r:id="rId1" ref="G4"/>
  </hyperlin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53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33">
        <v>44770.0</v>
      </c>
      <c r="D4" s="21" t="s">
        <v>510</v>
      </c>
      <c r="E4" s="34">
        <v>80.89</v>
      </c>
      <c r="F4" s="35" t="s">
        <v>111</v>
      </c>
      <c r="G4" s="36" t="s">
        <v>811</v>
      </c>
    </row>
    <row r="5">
      <c r="C5" s="18"/>
      <c r="D5" s="37" t="s">
        <v>113</v>
      </c>
      <c r="E5" s="38">
        <f>SUM(E4)</f>
        <v>80.89</v>
      </c>
      <c r="F5" s="18"/>
      <c r="G5" s="18"/>
    </row>
    <row r="6">
      <c r="C6" s="18"/>
      <c r="D6" s="18"/>
      <c r="E6" s="18"/>
      <c r="F6" s="18"/>
      <c r="G6" s="18"/>
    </row>
    <row r="7">
      <c r="C7" s="18"/>
      <c r="D7" s="18"/>
      <c r="E7" s="18"/>
      <c r="F7" s="18"/>
      <c r="G7" s="18"/>
    </row>
    <row r="8">
      <c r="C8" s="19"/>
      <c r="D8" s="19"/>
      <c r="E8" s="19"/>
      <c r="F8" s="19"/>
      <c r="G8" s="19"/>
    </row>
    <row r="9">
      <c r="B9" s="19"/>
      <c r="C9" s="19"/>
      <c r="D9" s="19"/>
      <c r="E9" s="19"/>
      <c r="F9" s="19"/>
      <c r="G9" s="19"/>
    </row>
    <row r="10">
      <c r="B10" s="19"/>
      <c r="C10" s="39"/>
      <c r="D10" s="13"/>
      <c r="E10" s="40"/>
      <c r="F10" s="41"/>
      <c r="G10" s="13"/>
    </row>
    <row r="11">
      <c r="C11" s="18"/>
      <c r="D11" s="19"/>
      <c r="E11" s="42"/>
      <c r="F11" s="18"/>
      <c r="G11" s="18"/>
    </row>
    <row r="14">
      <c r="D14" s="19"/>
      <c r="E14" s="42"/>
    </row>
  </sheetData>
  <mergeCells count="1">
    <mergeCell ref="C2:G2"/>
  </mergeCells>
  <hyperlinks>
    <hyperlink r:id="rId1" ref="G4"/>
  </hyperlin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812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33">
        <v>44747.0</v>
      </c>
      <c r="D4" s="21" t="s">
        <v>813</v>
      </c>
      <c r="E4" s="34">
        <v>79.34</v>
      </c>
      <c r="F4" s="35" t="s">
        <v>172</v>
      </c>
      <c r="G4" s="36" t="s">
        <v>814</v>
      </c>
    </row>
    <row r="5">
      <c r="B5" s="27">
        <v>2.0</v>
      </c>
      <c r="C5" s="33">
        <v>44752.0</v>
      </c>
      <c r="D5" s="21" t="s">
        <v>815</v>
      </c>
      <c r="E5" s="34">
        <v>18.17</v>
      </c>
      <c r="F5" s="35" t="s">
        <v>515</v>
      </c>
      <c r="G5" s="36" t="s">
        <v>816</v>
      </c>
    </row>
    <row r="6">
      <c r="B6" s="27">
        <v>3.0</v>
      </c>
      <c r="C6" s="114">
        <v>44754.0</v>
      </c>
      <c r="D6" s="115" t="s">
        <v>817</v>
      </c>
      <c r="E6" s="116">
        <v>121.96</v>
      </c>
      <c r="F6" s="117" t="s">
        <v>139</v>
      </c>
      <c r="G6" s="118" t="s">
        <v>818</v>
      </c>
    </row>
    <row r="7">
      <c r="C7" s="18"/>
      <c r="D7" s="37" t="s">
        <v>113</v>
      </c>
      <c r="E7" s="38">
        <f>SUM(E4:E6)</f>
        <v>219.47</v>
      </c>
      <c r="F7" s="18"/>
      <c r="G7" s="18"/>
    </row>
    <row r="8">
      <c r="C8" s="18"/>
      <c r="D8" s="18"/>
      <c r="E8" s="18"/>
      <c r="F8" s="18"/>
      <c r="G8" s="18"/>
    </row>
    <row r="9">
      <c r="C9" s="18"/>
      <c r="D9" s="18"/>
      <c r="E9" s="18"/>
      <c r="F9" s="18"/>
      <c r="G9" s="18"/>
    </row>
    <row r="10">
      <c r="C10" s="30" t="s">
        <v>819</v>
      </c>
      <c r="D10" s="31"/>
      <c r="E10" s="31"/>
      <c r="F10" s="31"/>
      <c r="G10" s="32"/>
    </row>
    <row r="11">
      <c r="B11" s="27" t="s">
        <v>105</v>
      </c>
      <c r="C11" s="27" t="s">
        <v>106</v>
      </c>
      <c r="D11" s="27" t="s">
        <v>107</v>
      </c>
      <c r="E11" s="27" t="s">
        <v>233</v>
      </c>
      <c r="F11" s="27" t="s">
        <v>108</v>
      </c>
      <c r="G11" s="27" t="s">
        <v>109</v>
      </c>
    </row>
    <row r="12">
      <c r="B12" s="27">
        <v>1.0</v>
      </c>
      <c r="C12" s="33">
        <v>44763.0</v>
      </c>
      <c r="D12" s="21" t="s">
        <v>820</v>
      </c>
      <c r="E12" s="34">
        <v>-121.96</v>
      </c>
      <c r="F12" s="35" t="s">
        <v>139</v>
      </c>
      <c r="G12" s="36" t="s">
        <v>821</v>
      </c>
    </row>
    <row r="13">
      <c r="C13" s="18"/>
      <c r="D13" s="50" t="s">
        <v>152</v>
      </c>
      <c r="E13" s="113">
        <f>SUM(E12)</f>
        <v>-121.96</v>
      </c>
      <c r="F13" s="18"/>
      <c r="G13" s="18"/>
    </row>
    <row r="16">
      <c r="D16" s="52" t="s">
        <v>101</v>
      </c>
      <c r="E16" s="53">
        <f>SUM(E7,E13)</f>
        <v>97.51</v>
      </c>
    </row>
  </sheetData>
  <mergeCells count="2">
    <mergeCell ref="C2:G2"/>
    <mergeCell ref="C10:G10"/>
  </mergeCells>
  <hyperlinks>
    <hyperlink r:id="rId1" ref="G4"/>
    <hyperlink r:id="rId2" ref="G5"/>
    <hyperlink r:id="rId3" ref="G6"/>
    <hyperlink r:id="rId4" ref="G12"/>
  </hyperlinks>
  <drawing r:id="rId5"/>
</worksheet>
</file>

<file path=xl/worksheets/sheet5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56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33">
        <v>44782.0</v>
      </c>
      <c r="D4" s="21" t="s">
        <v>822</v>
      </c>
      <c r="E4" s="34">
        <v>2378.23</v>
      </c>
      <c r="F4" s="35" t="s">
        <v>823</v>
      </c>
      <c r="G4" s="36" t="s">
        <v>824</v>
      </c>
    </row>
    <row r="5">
      <c r="C5" s="18"/>
      <c r="D5" s="37" t="s">
        <v>113</v>
      </c>
      <c r="E5" s="38">
        <f>SUM(E4)</f>
        <v>2378.23</v>
      </c>
      <c r="F5" s="18"/>
      <c r="G5" s="18"/>
    </row>
    <row r="6">
      <c r="C6" s="18"/>
      <c r="D6" s="18"/>
      <c r="E6" s="18"/>
      <c r="F6" s="18"/>
      <c r="G6" s="18"/>
    </row>
    <row r="7">
      <c r="C7" s="18"/>
      <c r="D7" s="18"/>
      <c r="E7" s="18"/>
      <c r="F7" s="18"/>
      <c r="G7" s="18"/>
    </row>
    <row r="8">
      <c r="C8" s="19"/>
      <c r="D8" s="52" t="s">
        <v>101</v>
      </c>
      <c r="E8" s="119">
        <v>384.25</v>
      </c>
      <c r="F8" s="19"/>
      <c r="G8" s="19"/>
    </row>
    <row r="9">
      <c r="B9" s="19"/>
      <c r="C9" s="19"/>
      <c r="D9" s="19"/>
      <c r="E9" s="19"/>
      <c r="F9" s="19"/>
      <c r="G9" s="19"/>
    </row>
    <row r="10">
      <c r="B10" s="19"/>
      <c r="C10" s="39"/>
      <c r="D10" s="13"/>
      <c r="E10" s="40"/>
      <c r="F10" s="41"/>
      <c r="G10" s="13"/>
    </row>
    <row r="11">
      <c r="B11" s="120" t="s">
        <v>825</v>
      </c>
      <c r="C11" s="31"/>
      <c r="D11" s="31"/>
      <c r="E11" s="31"/>
      <c r="F11" s="31"/>
      <c r="G11" s="32"/>
    </row>
    <row r="14">
      <c r="D14" s="19"/>
      <c r="E14" s="42"/>
    </row>
  </sheetData>
  <mergeCells count="2">
    <mergeCell ref="C2:G2"/>
    <mergeCell ref="B11:G11"/>
  </mergeCells>
  <hyperlinks>
    <hyperlink r:id="rId1" ref="G4"/>
  </hyperlin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826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33">
        <v>44743.0</v>
      </c>
      <c r="D4" s="21" t="s">
        <v>756</v>
      </c>
      <c r="E4" s="34">
        <v>15.3</v>
      </c>
      <c r="F4" s="35" t="s">
        <v>159</v>
      </c>
      <c r="G4" s="36" t="s">
        <v>827</v>
      </c>
    </row>
    <row r="5">
      <c r="C5" s="18"/>
      <c r="D5" s="37" t="s">
        <v>113</v>
      </c>
      <c r="E5" s="38">
        <f>SUM(E4)</f>
        <v>15.3</v>
      </c>
      <c r="F5" s="18"/>
      <c r="G5" s="18"/>
    </row>
    <row r="6">
      <c r="C6" s="18"/>
      <c r="D6" s="18"/>
      <c r="E6" s="18"/>
      <c r="F6" s="18"/>
      <c r="G6" s="18"/>
    </row>
    <row r="7">
      <c r="C7" s="18"/>
      <c r="D7" s="18"/>
      <c r="E7" s="18"/>
      <c r="F7" s="18"/>
      <c r="G7" s="18"/>
    </row>
    <row r="8">
      <c r="C8" s="19"/>
      <c r="D8" s="19"/>
      <c r="E8" s="19"/>
      <c r="F8" s="19"/>
      <c r="G8" s="19"/>
    </row>
    <row r="9">
      <c r="B9" s="19"/>
      <c r="C9" s="19"/>
      <c r="D9" s="19"/>
      <c r="E9" s="19"/>
      <c r="F9" s="19"/>
      <c r="G9" s="19"/>
    </row>
    <row r="10">
      <c r="B10" s="19"/>
      <c r="C10" s="39"/>
      <c r="D10" s="13"/>
      <c r="E10" s="40"/>
      <c r="F10" s="41"/>
      <c r="G10" s="13"/>
    </row>
    <row r="11">
      <c r="C11" s="18"/>
      <c r="D11" s="19"/>
      <c r="E11" s="42"/>
      <c r="F11" s="18"/>
      <c r="G11" s="18"/>
    </row>
    <row r="14">
      <c r="D14" s="19"/>
      <c r="E14" s="42"/>
    </row>
  </sheetData>
  <mergeCells count="1">
    <mergeCell ref="C2:G2"/>
  </mergeCells>
  <hyperlinks>
    <hyperlink r:id="rId1" ref="G4"/>
  </hyperlin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0.13"/>
  </cols>
  <sheetData>
    <row r="2">
      <c r="C2" s="30" t="s">
        <v>828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33">
        <v>44750.0</v>
      </c>
      <c r="D4" s="21" t="s">
        <v>829</v>
      </c>
      <c r="E4" s="34">
        <v>4.28</v>
      </c>
      <c r="F4" s="35" t="s">
        <v>159</v>
      </c>
      <c r="G4" s="71" t="s">
        <v>830</v>
      </c>
    </row>
    <row r="5">
      <c r="B5" s="27">
        <v>2.0</v>
      </c>
      <c r="C5" s="33">
        <v>44750.0</v>
      </c>
      <c r="D5" s="21" t="s">
        <v>831</v>
      </c>
      <c r="E5" s="34">
        <v>4.28</v>
      </c>
      <c r="F5" s="35" t="s">
        <v>159</v>
      </c>
      <c r="G5" s="36" t="s">
        <v>832</v>
      </c>
    </row>
    <row r="6">
      <c r="C6" s="18"/>
      <c r="D6" s="37" t="s">
        <v>113</v>
      </c>
      <c r="E6" s="38">
        <f>SUM(E4:E5)</f>
        <v>8.56</v>
      </c>
      <c r="F6" s="18"/>
      <c r="G6" s="18"/>
    </row>
    <row r="7">
      <c r="C7" s="18"/>
      <c r="D7" s="18"/>
      <c r="E7" s="18"/>
      <c r="F7" s="18"/>
      <c r="G7" s="18"/>
    </row>
    <row r="8">
      <c r="C8" s="18"/>
      <c r="D8" s="18"/>
      <c r="E8" s="18"/>
      <c r="F8" s="18"/>
      <c r="G8" s="18"/>
    </row>
    <row r="9">
      <c r="C9" s="19"/>
      <c r="D9" s="19"/>
      <c r="E9" s="19"/>
      <c r="F9" s="19"/>
      <c r="G9" s="19"/>
    </row>
    <row r="10">
      <c r="B10" s="19"/>
      <c r="C10" s="19"/>
      <c r="D10" s="19"/>
      <c r="E10" s="19"/>
      <c r="F10" s="19"/>
      <c r="G10" s="19"/>
    </row>
    <row r="11">
      <c r="B11" s="19"/>
      <c r="C11" s="39"/>
      <c r="D11" s="13"/>
      <c r="E11" s="40"/>
      <c r="F11" s="41"/>
      <c r="G11" s="13"/>
    </row>
    <row r="12">
      <c r="C12" s="18"/>
      <c r="D12" s="19"/>
      <c r="E12" s="42"/>
      <c r="F12" s="18"/>
      <c r="G12" s="18"/>
    </row>
    <row r="15">
      <c r="D15" s="19"/>
      <c r="E15" s="42"/>
    </row>
  </sheetData>
  <mergeCells count="1">
    <mergeCell ref="C2:G2"/>
  </mergeCells>
  <hyperlinks>
    <hyperlink r:id="rId1" ref="G4"/>
    <hyperlink r:id="rId2" ref="G5"/>
  </hyperlinks>
  <drawing r:id="rId3"/>
</worksheet>
</file>

<file path=xl/worksheets/sheet5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833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33">
        <v>44747.0</v>
      </c>
      <c r="D4" s="21" t="s">
        <v>834</v>
      </c>
      <c r="E4" s="34">
        <v>111.45</v>
      </c>
      <c r="F4" s="35" t="s">
        <v>172</v>
      </c>
      <c r="G4" s="36" t="s">
        <v>835</v>
      </c>
    </row>
    <row r="5">
      <c r="C5" s="18"/>
      <c r="D5" s="37" t="s">
        <v>113</v>
      </c>
      <c r="E5" s="38">
        <f>SUM(E4)</f>
        <v>111.45</v>
      </c>
      <c r="F5" s="18"/>
      <c r="G5" s="18"/>
    </row>
    <row r="6">
      <c r="C6" s="18"/>
      <c r="D6" s="18"/>
      <c r="E6" s="18"/>
      <c r="F6" s="18"/>
      <c r="G6" s="18"/>
    </row>
    <row r="7">
      <c r="C7" s="18"/>
      <c r="D7" s="18"/>
      <c r="E7" s="18"/>
      <c r="F7" s="18"/>
      <c r="G7" s="18"/>
    </row>
    <row r="8">
      <c r="C8" s="19"/>
      <c r="D8" s="19"/>
      <c r="E8" s="19"/>
      <c r="F8" s="19"/>
      <c r="G8" s="19"/>
    </row>
    <row r="9">
      <c r="B9" s="19"/>
      <c r="C9" s="19"/>
      <c r="D9" s="19"/>
      <c r="E9" s="19"/>
      <c r="F9" s="19"/>
      <c r="G9" s="19"/>
    </row>
    <row r="10">
      <c r="B10" s="19"/>
      <c r="C10" s="39"/>
      <c r="D10" s="13"/>
      <c r="E10" s="40"/>
      <c r="F10" s="41"/>
      <c r="G10" s="13"/>
    </row>
    <row r="11">
      <c r="C11" s="18"/>
      <c r="D11" s="19"/>
      <c r="E11" s="42"/>
      <c r="F11" s="18"/>
      <c r="G11" s="18"/>
    </row>
    <row r="14">
      <c r="D14" s="19"/>
      <c r="E14" s="42"/>
    </row>
  </sheetData>
  <mergeCells count="1">
    <mergeCell ref="C2:G2"/>
  </mergeCells>
  <hyperlinks>
    <hyperlink r:id="rId1" ref="G4"/>
  </hyperlin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4.88"/>
    <col customWidth="1" min="4" max="4" width="15.0"/>
    <col customWidth="1" min="7" max="7" width="22.38"/>
    <col customWidth="1" min="9" max="9" width="71.38"/>
  </cols>
  <sheetData>
    <row r="2">
      <c r="B2" s="30" t="s">
        <v>836</v>
      </c>
      <c r="C2" s="31"/>
      <c r="D2" s="31"/>
      <c r="E2" s="31"/>
      <c r="F2" s="31"/>
      <c r="G2" s="31"/>
      <c r="H2" s="31"/>
      <c r="I2" s="32"/>
    </row>
    <row r="3">
      <c r="B3" s="27" t="s">
        <v>106</v>
      </c>
      <c r="C3" s="27" t="s">
        <v>107</v>
      </c>
      <c r="D3" s="27" t="s">
        <v>115</v>
      </c>
      <c r="E3" s="27" t="s">
        <v>116</v>
      </c>
      <c r="F3" s="27" t="s">
        <v>117</v>
      </c>
      <c r="G3" s="27" t="s">
        <v>118</v>
      </c>
      <c r="H3" s="27" t="s">
        <v>119</v>
      </c>
      <c r="I3" s="27" t="s">
        <v>109</v>
      </c>
    </row>
    <row r="4">
      <c r="B4" s="33">
        <v>44747.0</v>
      </c>
      <c r="C4" s="121" t="s">
        <v>837</v>
      </c>
      <c r="D4" s="115" t="s">
        <v>838</v>
      </c>
      <c r="E4" s="103">
        <v>324.4</v>
      </c>
      <c r="F4" s="115" t="s">
        <v>551</v>
      </c>
      <c r="G4" s="115" t="s">
        <v>551</v>
      </c>
      <c r="H4" s="44">
        <f>SUM(E4:G4)</f>
        <v>324.4</v>
      </c>
      <c r="I4" s="36" t="s">
        <v>839</v>
      </c>
    </row>
    <row r="6">
      <c r="E6" s="27" t="s">
        <v>743</v>
      </c>
      <c r="F6" s="27" t="s">
        <v>744</v>
      </c>
      <c r="G6" s="27" t="s">
        <v>745</v>
      </c>
      <c r="H6" s="37" t="s">
        <v>133</v>
      </c>
    </row>
    <row r="7">
      <c r="E7" s="34">
        <f>SUM(E4)</f>
        <v>324.4</v>
      </c>
      <c r="F7" s="21" t="s">
        <v>551</v>
      </c>
      <c r="G7" s="21" t="s">
        <v>551</v>
      </c>
      <c r="H7" s="122">
        <f>SUM(H4)</f>
        <v>324.4</v>
      </c>
    </row>
  </sheetData>
  <mergeCells count="1">
    <mergeCell ref="B2:I2"/>
  </mergeCells>
  <hyperlinks>
    <hyperlink r:id="rId1" ref="I4"/>
  </hyperlin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840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33">
        <v>44767.0</v>
      </c>
      <c r="D4" s="21" t="s">
        <v>841</v>
      </c>
      <c r="E4" s="34">
        <v>7.28</v>
      </c>
      <c r="F4" s="35" t="s">
        <v>139</v>
      </c>
      <c r="G4" s="36" t="s">
        <v>842</v>
      </c>
    </row>
    <row r="5">
      <c r="C5" s="18"/>
      <c r="D5" s="37" t="s">
        <v>113</v>
      </c>
      <c r="E5" s="38">
        <f>SUM(E4)</f>
        <v>7.28</v>
      </c>
      <c r="F5" s="18"/>
      <c r="G5" s="18"/>
    </row>
    <row r="6">
      <c r="C6" s="18"/>
      <c r="D6" s="18"/>
      <c r="E6" s="18"/>
      <c r="F6" s="18"/>
      <c r="G6" s="18"/>
    </row>
    <row r="7">
      <c r="C7" s="18"/>
      <c r="D7" s="18"/>
      <c r="E7" s="18"/>
      <c r="F7" s="18"/>
      <c r="G7" s="18"/>
    </row>
    <row r="8">
      <c r="C8" s="19"/>
      <c r="D8" s="19"/>
      <c r="E8" s="19"/>
      <c r="F8" s="19"/>
      <c r="G8" s="19"/>
    </row>
    <row r="9">
      <c r="B9" s="19"/>
      <c r="C9" s="19"/>
      <c r="D9" s="19"/>
      <c r="E9" s="19"/>
      <c r="F9" s="19"/>
      <c r="G9" s="19"/>
    </row>
    <row r="10">
      <c r="B10" s="19"/>
      <c r="C10" s="39"/>
      <c r="D10" s="13"/>
      <c r="E10" s="40"/>
      <c r="F10" s="41"/>
      <c r="G10" s="13"/>
    </row>
    <row r="11">
      <c r="C11" s="18"/>
      <c r="D11" s="19"/>
      <c r="E11" s="42"/>
      <c r="F11" s="18"/>
      <c r="G11" s="18"/>
    </row>
    <row r="14">
      <c r="D14" s="19"/>
      <c r="E14" s="42"/>
    </row>
  </sheetData>
  <mergeCells count="1">
    <mergeCell ref="C2:G2"/>
  </mergeCells>
  <hyperlinks>
    <hyperlink r:id="rId1" ref="G4"/>
  </hyperlin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840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33">
        <v>44749.0</v>
      </c>
      <c r="D4" s="21" t="s">
        <v>843</v>
      </c>
      <c r="E4" s="34">
        <v>312.49</v>
      </c>
      <c r="F4" s="35" t="s">
        <v>139</v>
      </c>
      <c r="G4" s="36" t="s">
        <v>844</v>
      </c>
    </row>
    <row r="5">
      <c r="B5" s="27">
        <v>2.0</v>
      </c>
      <c r="C5" s="33">
        <v>44754.0</v>
      </c>
      <c r="D5" s="21" t="s">
        <v>843</v>
      </c>
      <c r="E5" s="34">
        <v>83.46</v>
      </c>
      <c r="F5" s="35" t="s">
        <v>139</v>
      </c>
      <c r="G5" s="36" t="s">
        <v>845</v>
      </c>
    </row>
    <row r="6">
      <c r="B6" s="27">
        <v>3.0</v>
      </c>
      <c r="C6" s="33">
        <v>44763.0</v>
      </c>
      <c r="D6" s="21" t="s">
        <v>846</v>
      </c>
      <c r="E6" s="34">
        <v>339.83</v>
      </c>
      <c r="F6" s="35" t="s">
        <v>511</v>
      </c>
      <c r="G6" s="36" t="s">
        <v>847</v>
      </c>
    </row>
    <row r="7">
      <c r="C7" s="18"/>
      <c r="D7" s="37" t="s">
        <v>113</v>
      </c>
      <c r="E7" s="38">
        <f>SUM(E4:E6)</f>
        <v>735.78</v>
      </c>
      <c r="F7" s="18"/>
      <c r="G7" s="18"/>
    </row>
    <row r="8">
      <c r="C8" s="18"/>
      <c r="D8" s="18"/>
      <c r="E8" s="18"/>
      <c r="F8" s="18"/>
      <c r="G8" s="18"/>
    </row>
    <row r="9">
      <c r="C9" s="18"/>
      <c r="D9" s="18"/>
      <c r="E9" s="18"/>
      <c r="F9" s="18"/>
      <c r="G9" s="18"/>
    </row>
    <row r="10">
      <c r="C10" s="19"/>
      <c r="D10" s="19"/>
      <c r="E10" s="19"/>
      <c r="F10" s="19"/>
      <c r="G10" s="19"/>
    </row>
    <row r="11">
      <c r="B11" s="19"/>
      <c r="C11" s="19"/>
      <c r="D11" s="19"/>
      <c r="E11" s="19"/>
      <c r="F11" s="19"/>
      <c r="G11" s="19"/>
    </row>
    <row r="12">
      <c r="B12" s="19"/>
      <c r="C12" s="39"/>
      <c r="D12" s="13"/>
      <c r="E12" s="40"/>
      <c r="F12" s="41"/>
      <c r="G12" s="13"/>
    </row>
    <row r="13">
      <c r="C13" s="18"/>
      <c r="D13" s="19"/>
      <c r="E13" s="42"/>
      <c r="F13" s="18"/>
      <c r="G13" s="18"/>
    </row>
    <row r="16">
      <c r="D16" s="19"/>
      <c r="E16" s="42"/>
    </row>
  </sheetData>
  <mergeCells count="1">
    <mergeCell ref="C2:G2"/>
  </mergeCells>
  <hyperlinks>
    <hyperlink r:id="rId1" ref="G4"/>
    <hyperlink r:id="rId2" ref="G5"/>
    <hyperlink r:id="rId3" ref="G6"/>
  </hyperlinks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.5"/>
    <col customWidth="1" min="2" max="2" width="14.63"/>
    <col customWidth="1" min="3" max="3" width="39.88"/>
    <col customWidth="1" min="4" max="4" width="10.88"/>
    <col customWidth="1" min="5" max="5" width="9.25"/>
    <col customWidth="1" min="6" max="6" width="9.38"/>
    <col customWidth="1" min="7" max="7" width="62.25"/>
  </cols>
  <sheetData>
    <row r="1">
      <c r="A1" s="19"/>
      <c r="B1" s="19"/>
      <c r="C1" s="19"/>
      <c r="D1" s="19"/>
      <c r="E1" s="19"/>
      <c r="F1" s="19"/>
      <c r="G1" s="19"/>
    </row>
    <row r="2">
      <c r="A2" s="19"/>
      <c r="B2" s="30" t="s">
        <v>153</v>
      </c>
      <c r="C2" s="31"/>
      <c r="D2" s="31"/>
      <c r="E2" s="31"/>
      <c r="F2" s="31"/>
      <c r="G2" s="32"/>
    </row>
    <row r="3">
      <c r="A3" s="19"/>
      <c r="B3" s="27" t="s">
        <v>106</v>
      </c>
      <c r="C3" s="27" t="s">
        <v>107</v>
      </c>
      <c r="D3" s="27" t="s">
        <v>2</v>
      </c>
      <c r="E3" s="27" t="s">
        <v>154</v>
      </c>
      <c r="F3" s="27" t="s">
        <v>155</v>
      </c>
      <c r="G3" s="27" t="s">
        <v>156</v>
      </c>
    </row>
    <row r="4">
      <c r="A4" s="19"/>
      <c r="B4" s="27" t="s">
        <v>157</v>
      </c>
      <c r="C4" s="21"/>
      <c r="D4" s="34"/>
      <c r="E4" s="35"/>
      <c r="F4" s="54"/>
      <c r="G4" s="54"/>
    </row>
    <row r="5">
      <c r="A5" s="13"/>
      <c r="B5" s="21">
        <v>1.0</v>
      </c>
      <c r="C5" s="25" t="s">
        <v>158</v>
      </c>
      <c r="D5" s="55">
        <v>105.78</v>
      </c>
      <c r="E5" s="56" t="s">
        <v>159</v>
      </c>
      <c r="F5" s="57" t="s">
        <v>160</v>
      </c>
      <c r="G5" s="36" t="s">
        <v>161</v>
      </c>
    </row>
    <row r="6">
      <c r="A6" s="13"/>
      <c r="B6" s="21">
        <v>2.0</v>
      </c>
      <c r="C6" s="21" t="s">
        <v>162</v>
      </c>
      <c r="D6" s="34">
        <v>3780.23</v>
      </c>
      <c r="E6" s="35" t="s">
        <v>159</v>
      </c>
      <c r="F6" s="57" t="s">
        <v>160</v>
      </c>
      <c r="G6" s="36" t="s">
        <v>163</v>
      </c>
    </row>
    <row r="7">
      <c r="A7" s="19"/>
      <c r="B7" s="27" t="s">
        <v>164</v>
      </c>
      <c r="C7" s="58"/>
      <c r="D7" s="58"/>
      <c r="E7" s="59"/>
      <c r="F7" s="54"/>
      <c r="G7" s="58"/>
    </row>
    <row r="8">
      <c r="A8" s="13"/>
      <c r="B8" s="21">
        <v>1.0</v>
      </c>
      <c r="C8" s="21" t="s">
        <v>165</v>
      </c>
      <c r="D8" s="34">
        <v>502.7</v>
      </c>
      <c r="E8" s="35" t="s">
        <v>159</v>
      </c>
      <c r="F8" s="57" t="s">
        <v>160</v>
      </c>
      <c r="G8" s="36" t="s">
        <v>166</v>
      </c>
    </row>
    <row r="9">
      <c r="A9" s="13"/>
      <c r="B9" s="21">
        <v>2.0</v>
      </c>
      <c r="C9" s="21" t="s">
        <v>167</v>
      </c>
      <c r="D9" s="34">
        <v>256.72</v>
      </c>
      <c r="E9" s="35" t="s">
        <v>159</v>
      </c>
      <c r="F9" s="57" t="s">
        <v>160</v>
      </c>
      <c r="G9" s="36" t="s">
        <v>168</v>
      </c>
    </row>
    <row r="10">
      <c r="A10" s="13"/>
      <c r="B10" s="21">
        <v>3.0</v>
      </c>
      <c r="C10" s="21" t="s">
        <v>169</v>
      </c>
      <c r="D10" s="34">
        <v>320.9</v>
      </c>
      <c r="E10" s="35" t="s">
        <v>159</v>
      </c>
      <c r="F10" s="57" t="s">
        <v>160</v>
      </c>
      <c r="G10" s="36" t="s">
        <v>170</v>
      </c>
    </row>
    <row r="11">
      <c r="A11" s="13"/>
      <c r="B11" s="21">
        <v>4.0</v>
      </c>
      <c r="C11" s="21" t="s">
        <v>171</v>
      </c>
      <c r="D11" s="34">
        <v>278.07</v>
      </c>
      <c r="E11" s="35" t="s">
        <v>172</v>
      </c>
      <c r="F11" s="57" t="s">
        <v>160</v>
      </c>
      <c r="G11" s="36" t="s">
        <v>173</v>
      </c>
    </row>
    <row r="12">
      <c r="A12" s="13"/>
      <c r="B12" s="21">
        <v>5.0</v>
      </c>
      <c r="C12" s="21" t="s">
        <v>165</v>
      </c>
      <c r="D12" s="34">
        <v>410.02</v>
      </c>
      <c r="E12" s="35" t="s">
        <v>159</v>
      </c>
      <c r="F12" s="57" t="s">
        <v>160</v>
      </c>
      <c r="G12" s="36" t="s">
        <v>166</v>
      </c>
    </row>
    <row r="13">
      <c r="A13" s="13"/>
      <c r="B13" s="21">
        <v>6.0</v>
      </c>
      <c r="C13" s="21" t="s">
        <v>171</v>
      </c>
      <c r="D13" s="34">
        <v>286.96</v>
      </c>
      <c r="E13" s="35" t="s">
        <v>159</v>
      </c>
      <c r="F13" s="57" t="s">
        <v>160</v>
      </c>
      <c r="G13" s="36" t="s">
        <v>173</v>
      </c>
    </row>
    <row r="14">
      <c r="A14" s="19"/>
      <c r="B14" s="27" t="s">
        <v>174</v>
      </c>
      <c r="C14" s="58"/>
      <c r="D14" s="58"/>
      <c r="E14" s="59"/>
      <c r="F14" s="54"/>
      <c r="G14" s="58"/>
    </row>
    <row r="15">
      <c r="A15" s="13"/>
      <c r="B15" s="21">
        <v>1.0</v>
      </c>
      <c r="C15" s="21" t="s">
        <v>175</v>
      </c>
      <c r="D15" s="34">
        <v>222.36</v>
      </c>
      <c r="E15" s="35" t="s">
        <v>159</v>
      </c>
      <c r="F15" s="57" t="s">
        <v>160</v>
      </c>
      <c r="G15" s="36" t="s">
        <v>176</v>
      </c>
    </row>
    <row r="16">
      <c r="A16" s="13"/>
      <c r="B16" s="21">
        <v>2.0</v>
      </c>
      <c r="C16" s="21" t="s">
        <v>177</v>
      </c>
      <c r="D16" s="34">
        <v>93.12</v>
      </c>
      <c r="E16" s="35" t="s">
        <v>159</v>
      </c>
      <c r="F16" s="57" t="s">
        <v>160</v>
      </c>
      <c r="G16" s="36" t="s">
        <v>178</v>
      </c>
    </row>
    <row r="17">
      <c r="A17" s="13"/>
      <c r="B17" s="21">
        <v>3.0</v>
      </c>
      <c r="C17" s="21" t="s">
        <v>179</v>
      </c>
      <c r="D17" s="34">
        <v>246.09</v>
      </c>
      <c r="E17" s="35" t="s">
        <v>159</v>
      </c>
      <c r="F17" s="57" t="s">
        <v>160</v>
      </c>
      <c r="G17" s="36" t="s">
        <v>180</v>
      </c>
    </row>
    <row r="18">
      <c r="A18" s="19"/>
      <c r="B18" s="27" t="s">
        <v>181</v>
      </c>
      <c r="C18" s="58"/>
      <c r="D18" s="34"/>
      <c r="E18" s="35"/>
      <c r="F18" s="54"/>
      <c r="G18" s="58"/>
    </row>
    <row r="19">
      <c r="A19" s="13"/>
      <c r="B19" s="21">
        <v>1.0</v>
      </c>
      <c r="C19" s="21" t="s">
        <v>182</v>
      </c>
      <c r="D19" s="34">
        <v>288.81</v>
      </c>
      <c r="E19" s="35" t="s">
        <v>159</v>
      </c>
      <c r="F19" s="57" t="s">
        <v>160</v>
      </c>
      <c r="G19" s="36" t="s">
        <v>183</v>
      </c>
    </row>
    <row r="20">
      <c r="A20" s="13"/>
      <c r="B20" s="21">
        <v>2.0</v>
      </c>
      <c r="C20" s="21" t="s">
        <v>184</v>
      </c>
      <c r="D20" s="34">
        <v>207.34</v>
      </c>
      <c r="E20" s="35" t="s">
        <v>159</v>
      </c>
      <c r="F20" s="57" t="s">
        <v>160</v>
      </c>
      <c r="G20" s="60" t="s">
        <v>185</v>
      </c>
    </row>
    <row r="21">
      <c r="A21" s="19"/>
      <c r="B21" s="27" t="s">
        <v>186</v>
      </c>
      <c r="C21" s="58"/>
      <c r="D21" s="58"/>
      <c r="E21" s="59"/>
      <c r="F21" s="54"/>
      <c r="G21" s="58"/>
    </row>
    <row r="22">
      <c r="A22" s="13"/>
      <c r="B22" s="21">
        <v>1.0</v>
      </c>
      <c r="C22" s="21" t="s">
        <v>187</v>
      </c>
      <c r="D22" s="34">
        <v>7.48</v>
      </c>
      <c r="E22" s="35" t="s">
        <v>159</v>
      </c>
      <c r="F22" s="57" t="s">
        <v>160</v>
      </c>
      <c r="G22" s="36" t="s">
        <v>188</v>
      </c>
    </row>
    <row r="23">
      <c r="A23" s="13"/>
      <c r="B23" s="21">
        <v>2.0</v>
      </c>
      <c r="C23" s="21" t="s">
        <v>189</v>
      </c>
      <c r="D23" s="34">
        <v>604.84</v>
      </c>
      <c r="E23" s="35" t="s">
        <v>159</v>
      </c>
      <c r="F23" s="57" t="s">
        <v>160</v>
      </c>
      <c r="G23" s="36" t="s">
        <v>190</v>
      </c>
    </row>
    <row r="24">
      <c r="A24" s="13"/>
      <c r="B24" s="21">
        <v>3.0</v>
      </c>
      <c r="C24" s="21" t="s">
        <v>191</v>
      </c>
      <c r="D24" s="34">
        <v>250.14</v>
      </c>
      <c r="E24" s="35" t="s">
        <v>159</v>
      </c>
      <c r="F24" s="57" t="s">
        <v>160</v>
      </c>
      <c r="G24" s="36" t="s">
        <v>192</v>
      </c>
    </row>
    <row r="25">
      <c r="A25" s="13"/>
      <c r="B25" s="21">
        <v>4.0</v>
      </c>
      <c r="C25" s="21" t="s">
        <v>193</v>
      </c>
      <c r="D25" s="34">
        <v>187.2</v>
      </c>
      <c r="E25" s="35" t="s">
        <v>159</v>
      </c>
      <c r="F25" s="57" t="s">
        <v>160</v>
      </c>
      <c r="G25" s="36" t="s">
        <v>194</v>
      </c>
    </row>
    <row r="26">
      <c r="A26" s="13"/>
      <c r="B26" s="21">
        <v>5.0</v>
      </c>
      <c r="C26" s="21" t="s">
        <v>195</v>
      </c>
      <c r="D26" s="34">
        <v>912.89</v>
      </c>
      <c r="E26" s="35" t="s">
        <v>159</v>
      </c>
      <c r="F26" s="57" t="s">
        <v>160</v>
      </c>
      <c r="G26" s="36" t="s">
        <v>196</v>
      </c>
    </row>
    <row r="27">
      <c r="A27" s="13"/>
      <c r="B27" s="21">
        <v>6.0</v>
      </c>
      <c r="C27" s="21" t="s">
        <v>195</v>
      </c>
      <c r="D27" s="34">
        <v>111.83</v>
      </c>
      <c r="E27" s="35" t="s">
        <v>159</v>
      </c>
      <c r="F27" s="57" t="s">
        <v>160</v>
      </c>
      <c r="G27" s="36" t="s">
        <v>196</v>
      </c>
    </row>
    <row r="28">
      <c r="A28" s="13"/>
      <c r="B28" s="21">
        <v>7.0</v>
      </c>
      <c r="C28" s="21" t="s">
        <v>195</v>
      </c>
      <c r="D28" s="34">
        <v>27.27</v>
      </c>
      <c r="E28" s="35" t="s">
        <v>159</v>
      </c>
      <c r="F28" s="57" t="s">
        <v>160</v>
      </c>
      <c r="G28" s="36" t="s">
        <v>196</v>
      </c>
    </row>
    <row r="29">
      <c r="A29" s="19"/>
      <c r="B29" s="27" t="s">
        <v>197</v>
      </c>
      <c r="C29" s="58"/>
      <c r="D29" s="58"/>
      <c r="E29" s="59"/>
      <c r="F29" s="58"/>
      <c r="G29" s="58"/>
    </row>
    <row r="30">
      <c r="A30" s="13"/>
      <c r="B30" s="21">
        <v>1.0</v>
      </c>
      <c r="C30" s="21" t="s">
        <v>198</v>
      </c>
      <c r="D30" s="34">
        <v>86.64</v>
      </c>
      <c r="E30" s="35" t="s">
        <v>159</v>
      </c>
      <c r="F30" s="57" t="s">
        <v>160</v>
      </c>
      <c r="G30" s="60" t="s">
        <v>199</v>
      </c>
    </row>
    <row r="31">
      <c r="A31" s="13"/>
      <c r="B31" s="21">
        <v>2.0</v>
      </c>
      <c r="C31" s="21" t="s">
        <v>200</v>
      </c>
      <c r="D31" s="34">
        <v>81.81</v>
      </c>
      <c r="E31" s="35" t="s">
        <v>159</v>
      </c>
      <c r="F31" s="57" t="s">
        <v>160</v>
      </c>
      <c r="G31" s="36" t="s">
        <v>201</v>
      </c>
    </row>
    <row r="32">
      <c r="A32" s="19"/>
      <c r="B32" s="27" t="s">
        <v>202</v>
      </c>
      <c r="C32" s="58"/>
      <c r="D32" s="34"/>
      <c r="E32" s="59"/>
      <c r="F32" s="58"/>
      <c r="G32" s="58"/>
    </row>
    <row r="33">
      <c r="A33" s="13"/>
      <c r="B33" s="21">
        <v>1.0</v>
      </c>
      <c r="C33" s="21" t="s">
        <v>200</v>
      </c>
      <c r="D33" s="34">
        <v>989.31</v>
      </c>
      <c r="E33" s="35" t="s">
        <v>159</v>
      </c>
      <c r="F33" s="57" t="s">
        <v>160</v>
      </c>
      <c r="G33" s="36" t="s">
        <v>201</v>
      </c>
    </row>
    <row r="34">
      <c r="A34" s="13"/>
      <c r="B34" s="21">
        <v>2.0</v>
      </c>
      <c r="C34" s="21" t="s">
        <v>203</v>
      </c>
      <c r="D34" s="34">
        <v>35.3</v>
      </c>
      <c r="E34" s="35" t="s">
        <v>159</v>
      </c>
      <c r="F34" s="57" t="s">
        <v>160</v>
      </c>
      <c r="G34" s="36" t="s">
        <v>204</v>
      </c>
    </row>
    <row r="35">
      <c r="A35" s="13"/>
      <c r="B35" s="21">
        <v>3.0</v>
      </c>
      <c r="C35" s="21" t="s">
        <v>205</v>
      </c>
      <c r="D35" s="34">
        <v>64.14</v>
      </c>
      <c r="E35" s="35" t="s">
        <v>159</v>
      </c>
      <c r="F35" s="57" t="s">
        <v>160</v>
      </c>
      <c r="G35" s="61" t="s">
        <v>206</v>
      </c>
    </row>
    <row r="36">
      <c r="A36" s="13"/>
      <c r="B36" s="21">
        <v>4.0</v>
      </c>
      <c r="C36" s="21" t="s">
        <v>207</v>
      </c>
      <c r="D36" s="34">
        <v>24.6</v>
      </c>
      <c r="E36" s="35" t="s">
        <v>159</v>
      </c>
      <c r="F36" s="57" t="s">
        <v>160</v>
      </c>
      <c r="G36" s="36" t="s">
        <v>208</v>
      </c>
    </row>
    <row r="37">
      <c r="A37" s="13"/>
      <c r="B37" s="21">
        <v>5.0</v>
      </c>
      <c r="C37" s="21" t="s">
        <v>209</v>
      </c>
      <c r="D37" s="34">
        <v>157.29</v>
      </c>
      <c r="E37" s="35" t="s">
        <v>159</v>
      </c>
      <c r="F37" s="57" t="s">
        <v>160</v>
      </c>
      <c r="G37" s="36" t="s">
        <v>210</v>
      </c>
    </row>
    <row r="38">
      <c r="A38" s="13"/>
      <c r="B38" s="21">
        <v>6.0</v>
      </c>
      <c r="C38" s="21" t="s">
        <v>203</v>
      </c>
      <c r="D38" s="34">
        <v>6.31</v>
      </c>
      <c r="E38" s="35" t="s">
        <v>159</v>
      </c>
      <c r="F38" s="57" t="s">
        <v>160</v>
      </c>
      <c r="G38" s="36" t="s">
        <v>204</v>
      </c>
    </row>
    <row r="39">
      <c r="A39" s="13"/>
      <c r="B39" s="21">
        <v>7.0</v>
      </c>
      <c r="C39" s="21" t="s">
        <v>211</v>
      </c>
      <c r="D39" s="34">
        <v>277.6</v>
      </c>
      <c r="E39" s="35" t="s">
        <v>159</v>
      </c>
      <c r="F39" s="57" t="s">
        <v>160</v>
      </c>
      <c r="G39" s="36" t="s">
        <v>212</v>
      </c>
    </row>
    <row r="40">
      <c r="A40" s="13"/>
      <c r="B40" s="21">
        <v>8.0</v>
      </c>
      <c r="C40" s="21" t="s">
        <v>211</v>
      </c>
      <c r="D40" s="34">
        <v>569.55</v>
      </c>
      <c r="E40" s="35" t="s">
        <v>159</v>
      </c>
      <c r="F40" s="57" t="s">
        <v>160</v>
      </c>
      <c r="G40" s="36" t="s">
        <v>212</v>
      </c>
    </row>
    <row r="41">
      <c r="A41" s="19"/>
      <c r="B41" s="27" t="s">
        <v>213</v>
      </c>
      <c r="C41" s="58"/>
      <c r="D41" s="58"/>
      <c r="E41" s="59"/>
      <c r="F41" s="58"/>
      <c r="G41" s="58"/>
    </row>
    <row r="42">
      <c r="A42" s="13"/>
      <c r="B42" s="21">
        <v>1.0</v>
      </c>
      <c r="C42" s="21" t="s">
        <v>214</v>
      </c>
      <c r="D42" s="34">
        <v>53.48</v>
      </c>
      <c r="E42" s="35" t="s">
        <v>159</v>
      </c>
      <c r="F42" s="57" t="s">
        <v>160</v>
      </c>
      <c r="G42" s="36" t="s">
        <v>215</v>
      </c>
    </row>
    <row r="43">
      <c r="A43" s="13"/>
      <c r="B43" s="21">
        <v>2.0</v>
      </c>
      <c r="C43" s="21" t="s">
        <v>216</v>
      </c>
      <c r="D43" s="34">
        <v>1099.34</v>
      </c>
      <c r="E43" s="35" t="s">
        <v>159</v>
      </c>
      <c r="F43" s="57" t="s">
        <v>160</v>
      </c>
      <c r="G43" s="36" t="s">
        <v>217</v>
      </c>
    </row>
    <row r="44">
      <c r="A44" s="13"/>
      <c r="B44" s="21">
        <v>3.0</v>
      </c>
      <c r="C44" s="21" t="s">
        <v>218</v>
      </c>
      <c r="D44" s="34">
        <v>184.1</v>
      </c>
      <c r="E44" s="35" t="s">
        <v>159</v>
      </c>
      <c r="F44" s="57" t="s">
        <v>160</v>
      </c>
      <c r="G44" s="36" t="s">
        <v>219</v>
      </c>
    </row>
    <row r="45">
      <c r="A45" s="13"/>
      <c r="B45" s="21">
        <v>4.0</v>
      </c>
      <c r="C45" s="21" t="s">
        <v>220</v>
      </c>
      <c r="D45" s="34">
        <v>177.81</v>
      </c>
      <c r="E45" s="35" t="s">
        <v>159</v>
      </c>
      <c r="F45" s="57" t="s">
        <v>160</v>
      </c>
      <c r="G45" s="36" t="s">
        <v>221</v>
      </c>
    </row>
    <row r="46">
      <c r="A46" s="13"/>
      <c r="B46" s="21">
        <v>5.0</v>
      </c>
      <c r="C46" s="21" t="s">
        <v>203</v>
      </c>
      <c r="D46" s="34">
        <v>35.3</v>
      </c>
      <c r="E46" s="35" t="s">
        <v>159</v>
      </c>
      <c r="F46" s="57" t="s">
        <v>160</v>
      </c>
      <c r="G46" s="36" t="s">
        <v>204</v>
      </c>
    </row>
    <row r="47">
      <c r="A47" s="19"/>
      <c r="B47" s="27" t="s">
        <v>222</v>
      </c>
      <c r="C47" s="21"/>
      <c r="D47" s="34"/>
      <c r="E47" s="35"/>
      <c r="F47" s="58"/>
      <c r="G47" s="58"/>
    </row>
    <row r="48">
      <c r="A48" s="62"/>
      <c r="B48" s="25">
        <v>1.0</v>
      </c>
      <c r="C48" s="63" t="s">
        <v>223</v>
      </c>
      <c r="D48" s="55">
        <v>265.51</v>
      </c>
      <c r="E48" s="64" t="s">
        <v>224</v>
      </c>
      <c r="F48" s="57" t="s">
        <v>160</v>
      </c>
      <c r="G48" s="65" t="s">
        <v>225</v>
      </c>
    </row>
    <row r="49">
      <c r="A49" s="62"/>
      <c r="B49" s="66" t="s">
        <v>226</v>
      </c>
      <c r="C49" s="63"/>
      <c r="D49" s="55"/>
      <c r="E49" s="56"/>
      <c r="F49" s="21"/>
      <c r="G49" s="65"/>
    </row>
    <row r="50">
      <c r="A50" s="62"/>
      <c r="B50" s="25">
        <v>1.0</v>
      </c>
      <c r="C50" s="25" t="s">
        <v>227</v>
      </c>
      <c r="D50" s="67">
        <v>51.25</v>
      </c>
      <c r="E50" s="68" t="s">
        <v>159</v>
      </c>
      <c r="F50" s="57" t="s">
        <v>160</v>
      </c>
      <c r="G50" s="69" t="s">
        <v>217</v>
      </c>
    </row>
    <row r="51">
      <c r="A51" s="62"/>
      <c r="B51" s="66" t="s">
        <v>228</v>
      </c>
      <c r="C51" s="63"/>
      <c r="D51" s="55"/>
      <c r="E51" s="56"/>
      <c r="F51" s="56"/>
      <c r="G51" s="65"/>
    </row>
    <row r="52">
      <c r="A52" s="62"/>
      <c r="B52" s="25">
        <v>1.0</v>
      </c>
      <c r="C52" s="25" t="s">
        <v>229</v>
      </c>
      <c r="D52" s="67">
        <v>10.68</v>
      </c>
      <c r="E52" s="68" t="s">
        <v>159</v>
      </c>
      <c r="F52" s="57" t="s">
        <v>160</v>
      </c>
      <c r="G52" s="69" t="s">
        <v>201</v>
      </c>
    </row>
    <row r="53">
      <c r="A53" s="62"/>
      <c r="B53" s="25">
        <v>2.0</v>
      </c>
      <c r="C53" s="25" t="s">
        <v>230</v>
      </c>
      <c r="D53" s="67">
        <v>14.97</v>
      </c>
      <c r="E53" s="68" t="s">
        <v>159</v>
      </c>
      <c r="F53" s="57" t="s">
        <v>160</v>
      </c>
      <c r="G53" s="69" t="s">
        <v>201</v>
      </c>
    </row>
    <row r="54">
      <c r="A54" s="62"/>
      <c r="B54" s="25"/>
      <c r="C54" s="63"/>
      <c r="D54" s="67"/>
      <c r="E54" s="56"/>
      <c r="F54" s="21"/>
      <c r="G54" s="65"/>
    </row>
    <row r="55">
      <c r="A55" s="19"/>
      <c r="B55" s="27" t="s">
        <v>231</v>
      </c>
      <c r="C55" s="58"/>
      <c r="D55" s="58"/>
      <c r="E55" s="59"/>
      <c r="F55" s="58"/>
      <c r="G55" s="58"/>
    </row>
    <row r="56">
      <c r="A56" s="13"/>
      <c r="B56" s="21">
        <v>1.0</v>
      </c>
      <c r="C56" s="21" t="s">
        <v>232</v>
      </c>
      <c r="D56" s="34">
        <v>-98.85</v>
      </c>
      <c r="E56" s="35" t="s">
        <v>159</v>
      </c>
      <c r="F56" s="70" t="s">
        <v>233</v>
      </c>
      <c r="G56" s="36" t="s">
        <v>201</v>
      </c>
    </row>
    <row r="57">
      <c r="A57" s="13"/>
      <c r="B57" s="21">
        <v>2.0</v>
      </c>
      <c r="C57" s="21" t="s">
        <v>234</v>
      </c>
      <c r="D57" s="34">
        <v>-53.49</v>
      </c>
      <c r="E57" s="35" t="s">
        <v>159</v>
      </c>
      <c r="F57" s="70" t="s">
        <v>233</v>
      </c>
      <c r="G57" s="36" t="s">
        <v>201</v>
      </c>
    </row>
    <row r="58">
      <c r="A58" s="13"/>
      <c r="B58" s="21">
        <v>3.0</v>
      </c>
      <c r="C58" s="21" t="s">
        <v>235</v>
      </c>
      <c r="D58" s="34">
        <v>-72.7</v>
      </c>
      <c r="E58" s="35" t="s">
        <v>159</v>
      </c>
      <c r="F58" s="70" t="s">
        <v>233</v>
      </c>
      <c r="G58" s="36" t="s">
        <v>217</v>
      </c>
    </row>
    <row r="59">
      <c r="A59" s="13"/>
      <c r="B59" s="21">
        <v>4.0</v>
      </c>
      <c r="C59" s="21" t="s">
        <v>236</v>
      </c>
      <c r="D59" s="34">
        <v>-35.87</v>
      </c>
      <c r="E59" s="35" t="s">
        <v>159</v>
      </c>
      <c r="F59" s="70" t="s">
        <v>233</v>
      </c>
      <c r="G59" s="36" t="s">
        <v>173</v>
      </c>
    </row>
    <row r="60">
      <c r="A60" s="13"/>
      <c r="B60" s="21">
        <v>5.0</v>
      </c>
      <c r="C60" s="21" t="s">
        <v>237</v>
      </c>
      <c r="D60" s="34">
        <v>-65.69</v>
      </c>
      <c r="E60" s="35" t="s">
        <v>159</v>
      </c>
      <c r="F60" s="70" t="s">
        <v>233</v>
      </c>
      <c r="G60" s="36" t="s">
        <v>201</v>
      </c>
    </row>
    <row r="61">
      <c r="A61" s="13"/>
      <c r="B61" s="21">
        <v>6.0</v>
      </c>
      <c r="C61" s="21" t="s">
        <v>236</v>
      </c>
      <c r="D61" s="34">
        <v>-35.87</v>
      </c>
      <c r="E61" s="35" t="s">
        <v>172</v>
      </c>
      <c r="F61" s="70" t="s">
        <v>233</v>
      </c>
      <c r="G61" s="36" t="s">
        <v>173</v>
      </c>
    </row>
    <row r="62">
      <c r="A62" s="13"/>
      <c r="B62" s="21">
        <v>7.0</v>
      </c>
      <c r="C62" s="21" t="s">
        <v>236</v>
      </c>
      <c r="D62" s="34">
        <v>-35.87</v>
      </c>
      <c r="E62" s="35" t="s">
        <v>172</v>
      </c>
      <c r="F62" s="70" t="s">
        <v>233</v>
      </c>
      <c r="G62" s="36" t="s">
        <v>173</v>
      </c>
    </row>
    <row r="63">
      <c r="A63" s="13"/>
      <c r="B63" s="21">
        <v>8.0</v>
      </c>
      <c r="C63" s="21" t="s">
        <v>236</v>
      </c>
      <c r="D63" s="34">
        <v>-35.87</v>
      </c>
      <c r="E63" s="35" t="s">
        <v>172</v>
      </c>
      <c r="F63" s="70" t="s">
        <v>233</v>
      </c>
      <c r="G63" s="36" t="s">
        <v>173</v>
      </c>
    </row>
    <row r="64">
      <c r="A64" s="13"/>
      <c r="B64" s="21">
        <v>9.0</v>
      </c>
      <c r="C64" s="21" t="s">
        <v>236</v>
      </c>
      <c r="D64" s="34">
        <v>-35.87</v>
      </c>
      <c r="E64" s="35" t="s">
        <v>172</v>
      </c>
      <c r="F64" s="70" t="s">
        <v>233</v>
      </c>
      <c r="G64" s="36" t="s">
        <v>173</v>
      </c>
    </row>
    <row r="65">
      <c r="A65" s="19"/>
      <c r="B65" s="27" t="s">
        <v>238</v>
      </c>
      <c r="C65" s="58"/>
      <c r="D65" s="58"/>
      <c r="E65" s="59"/>
      <c r="F65" s="58"/>
      <c r="G65" s="58"/>
    </row>
    <row r="66">
      <c r="A66" s="13"/>
      <c r="B66" s="21">
        <v>1.0</v>
      </c>
      <c r="C66" s="21" t="s">
        <v>236</v>
      </c>
      <c r="D66" s="34">
        <v>-35.87</v>
      </c>
      <c r="E66" s="35" t="s">
        <v>172</v>
      </c>
      <c r="F66" s="70" t="s">
        <v>233</v>
      </c>
      <c r="G66" s="36" t="s">
        <v>173</v>
      </c>
    </row>
    <row r="67">
      <c r="A67" s="13"/>
      <c r="B67" s="21">
        <v>2.0</v>
      </c>
      <c r="C67" s="21" t="s">
        <v>236</v>
      </c>
      <c r="D67" s="34">
        <v>-35.87</v>
      </c>
      <c r="E67" s="35" t="s">
        <v>172</v>
      </c>
      <c r="F67" s="70" t="s">
        <v>233</v>
      </c>
      <c r="G67" s="36" t="s">
        <v>173</v>
      </c>
    </row>
    <row r="68">
      <c r="A68" s="13"/>
      <c r="B68" s="21">
        <v>3.0</v>
      </c>
      <c r="C68" s="21" t="s">
        <v>239</v>
      </c>
      <c r="D68" s="34">
        <v>-96.27</v>
      </c>
      <c r="E68" s="35" t="s">
        <v>159</v>
      </c>
      <c r="F68" s="70" t="s">
        <v>233</v>
      </c>
      <c r="G68" s="36" t="s">
        <v>170</v>
      </c>
    </row>
    <row r="69">
      <c r="A69" s="13"/>
      <c r="B69" s="21">
        <v>4.0</v>
      </c>
      <c r="C69" s="21" t="s">
        <v>240</v>
      </c>
      <c r="D69" s="34">
        <v>-96.27</v>
      </c>
      <c r="E69" s="35" t="s">
        <v>172</v>
      </c>
      <c r="F69" s="70" t="s">
        <v>233</v>
      </c>
      <c r="G69" s="71" t="s">
        <v>173</v>
      </c>
    </row>
    <row r="70">
      <c r="A70" s="13"/>
      <c r="B70" s="21">
        <v>5.0</v>
      </c>
      <c r="C70" s="21" t="s">
        <v>167</v>
      </c>
      <c r="D70" s="34">
        <v>-256.72</v>
      </c>
      <c r="E70" s="35" t="s">
        <v>159</v>
      </c>
      <c r="F70" s="70" t="s">
        <v>233</v>
      </c>
      <c r="G70" s="36" t="s">
        <v>183</v>
      </c>
    </row>
    <row r="71">
      <c r="A71" s="13"/>
      <c r="B71" s="21">
        <v>6.0</v>
      </c>
      <c r="C71" s="21" t="s">
        <v>167</v>
      </c>
      <c r="D71" s="34">
        <v>-256.72</v>
      </c>
      <c r="E71" s="35" t="s">
        <v>159</v>
      </c>
      <c r="F71" s="70" t="s">
        <v>233</v>
      </c>
      <c r="G71" s="36" t="s">
        <v>168</v>
      </c>
    </row>
    <row r="72">
      <c r="A72" s="13"/>
      <c r="B72" s="21">
        <v>7.0</v>
      </c>
      <c r="C72" s="21" t="s">
        <v>241</v>
      </c>
      <c r="D72" s="34">
        <v>-36.35</v>
      </c>
      <c r="E72" s="35" t="s">
        <v>159</v>
      </c>
      <c r="F72" s="70" t="s">
        <v>233</v>
      </c>
      <c r="G72" s="36" t="s">
        <v>217</v>
      </c>
    </row>
    <row r="73">
      <c r="A73" s="13"/>
      <c r="B73" s="21">
        <v>8.0</v>
      </c>
      <c r="C73" s="21" t="s">
        <v>242</v>
      </c>
      <c r="D73" s="34">
        <v>-224.63</v>
      </c>
      <c r="E73" s="35" t="s">
        <v>159</v>
      </c>
      <c r="F73" s="70" t="s">
        <v>233</v>
      </c>
      <c r="G73" s="36" t="s">
        <v>170</v>
      </c>
    </row>
    <row r="74">
      <c r="A74" s="13"/>
      <c r="B74" s="21">
        <v>9.0</v>
      </c>
      <c r="C74" s="21" t="s">
        <v>235</v>
      </c>
      <c r="D74" s="34">
        <v>-72.7</v>
      </c>
      <c r="E74" s="35" t="s">
        <v>159</v>
      </c>
      <c r="F74" s="70" t="s">
        <v>233</v>
      </c>
      <c r="G74" s="36" t="s">
        <v>217</v>
      </c>
    </row>
    <row r="75">
      <c r="A75" s="13"/>
      <c r="B75" s="21">
        <v>10.0</v>
      </c>
      <c r="C75" s="21" t="s">
        <v>243</v>
      </c>
      <c r="D75" s="34">
        <v>-32.09</v>
      </c>
      <c r="E75" s="35" t="s">
        <v>159</v>
      </c>
      <c r="F75" s="70" t="s">
        <v>233</v>
      </c>
      <c r="G75" s="36" t="s">
        <v>183</v>
      </c>
    </row>
    <row r="76">
      <c r="A76" s="13"/>
      <c r="B76" s="21">
        <v>11.0</v>
      </c>
      <c r="C76" s="21" t="s">
        <v>241</v>
      </c>
      <c r="D76" s="34">
        <v>-36.35</v>
      </c>
      <c r="E76" s="35" t="s">
        <v>159</v>
      </c>
      <c r="F76" s="70" t="s">
        <v>233</v>
      </c>
      <c r="G76" s="36" t="s">
        <v>217</v>
      </c>
    </row>
    <row r="77">
      <c r="A77" s="13"/>
      <c r="B77" s="21">
        <v>12.0</v>
      </c>
      <c r="C77" s="21" t="s">
        <v>241</v>
      </c>
      <c r="D77" s="34">
        <v>-36.35</v>
      </c>
      <c r="E77" s="35" t="s">
        <v>159</v>
      </c>
      <c r="F77" s="70" t="s">
        <v>233</v>
      </c>
      <c r="G77" s="36" t="s">
        <v>217</v>
      </c>
    </row>
    <row r="78">
      <c r="A78" s="19"/>
      <c r="B78" s="27" t="s">
        <v>244</v>
      </c>
      <c r="C78" s="58"/>
      <c r="D78" s="58"/>
      <c r="E78" s="59"/>
      <c r="F78" s="58"/>
      <c r="G78" s="58"/>
    </row>
    <row r="79">
      <c r="A79" s="13"/>
      <c r="B79" s="21">
        <v>1.0</v>
      </c>
      <c r="C79" s="21" t="s">
        <v>245</v>
      </c>
      <c r="D79" s="34">
        <v>-181.8</v>
      </c>
      <c r="E79" s="35" t="s">
        <v>172</v>
      </c>
      <c r="F79" s="70" t="s">
        <v>233</v>
      </c>
      <c r="G79" s="36" t="s">
        <v>173</v>
      </c>
    </row>
    <row r="80">
      <c r="A80" s="13"/>
      <c r="B80" s="21">
        <v>2.0</v>
      </c>
      <c r="C80" s="21" t="s">
        <v>246</v>
      </c>
      <c r="D80" s="34">
        <v>-102.5</v>
      </c>
      <c r="E80" s="35" t="s">
        <v>159</v>
      </c>
      <c r="F80" s="70" t="s">
        <v>233</v>
      </c>
      <c r="G80" s="36" t="s">
        <v>217</v>
      </c>
    </row>
    <row r="81">
      <c r="A81" s="13"/>
      <c r="B81" s="21">
        <v>3.0</v>
      </c>
      <c r="C81" s="21" t="s">
        <v>247</v>
      </c>
      <c r="D81" s="34">
        <v>-287.83</v>
      </c>
      <c r="E81" s="35" t="s">
        <v>159</v>
      </c>
      <c r="F81" s="70" t="s">
        <v>233</v>
      </c>
      <c r="G81" s="36" t="s">
        <v>163</v>
      </c>
    </row>
    <row r="82">
      <c r="A82" s="13"/>
      <c r="B82" s="21">
        <v>4.0</v>
      </c>
      <c r="C82" s="21" t="s">
        <v>248</v>
      </c>
      <c r="D82" s="34">
        <v>-114.14</v>
      </c>
      <c r="E82" s="35" t="s">
        <v>159</v>
      </c>
      <c r="F82" s="70" t="s">
        <v>233</v>
      </c>
      <c r="G82" s="36" t="s">
        <v>192</v>
      </c>
    </row>
    <row r="83">
      <c r="A83" s="13"/>
      <c r="B83" s="21">
        <v>5.0</v>
      </c>
      <c r="C83" s="21" t="s">
        <v>249</v>
      </c>
      <c r="D83" s="34">
        <v>-35.3</v>
      </c>
      <c r="E83" s="35" t="s">
        <v>159</v>
      </c>
      <c r="F83" s="70" t="s">
        <v>233</v>
      </c>
      <c r="G83" s="36" t="s">
        <v>204</v>
      </c>
    </row>
    <row r="84">
      <c r="A84" s="13"/>
      <c r="B84" s="21">
        <v>6.0</v>
      </c>
      <c r="C84" s="21" t="s">
        <v>250</v>
      </c>
      <c r="D84" s="34">
        <v>-81.81</v>
      </c>
      <c r="E84" s="35" t="s">
        <v>159</v>
      </c>
      <c r="F84" s="70" t="s">
        <v>233</v>
      </c>
      <c r="G84" s="36" t="s">
        <v>201</v>
      </c>
    </row>
    <row r="85">
      <c r="A85" s="13"/>
      <c r="B85" s="21">
        <v>7.0</v>
      </c>
      <c r="C85" s="21" t="s">
        <v>251</v>
      </c>
      <c r="D85" s="34">
        <v>-121.74</v>
      </c>
      <c r="E85" s="35" t="s">
        <v>159</v>
      </c>
      <c r="F85" s="70" t="s">
        <v>233</v>
      </c>
      <c r="G85" s="36" t="s">
        <v>201</v>
      </c>
    </row>
    <row r="86">
      <c r="A86" s="13"/>
      <c r="B86" s="21">
        <v>8.0</v>
      </c>
      <c r="C86" s="21" t="s">
        <v>203</v>
      </c>
      <c r="D86" s="34">
        <v>-6.31</v>
      </c>
      <c r="E86" s="35" t="s">
        <v>159</v>
      </c>
      <c r="F86" s="70" t="s">
        <v>233</v>
      </c>
      <c r="G86" s="36" t="s">
        <v>204</v>
      </c>
    </row>
    <row r="87">
      <c r="A87" s="13"/>
      <c r="B87" s="21">
        <v>9.0</v>
      </c>
      <c r="C87" s="21" t="s">
        <v>198</v>
      </c>
      <c r="D87" s="34">
        <v>-86.64</v>
      </c>
      <c r="E87" s="35" t="s">
        <v>159</v>
      </c>
      <c r="F87" s="70" t="s">
        <v>233</v>
      </c>
      <c r="G87" s="36" t="s">
        <v>199</v>
      </c>
    </row>
    <row r="88">
      <c r="A88" s="13"/>
      <c r="B88" s="21">
        <v>10.0</v>
      </c>
      <c r="C88" s="21" t="s">
        <v>252</v>
      </c>
      <c r="D88" s="34">
        <v>-46.0</v>
      </c>
      <c r="E88" s="35" t="s">
        <v>159</v>
      </c>
      <c r="F88" s="70" t="s">
        <v>233</v>
      </c>
      <c r="G88" s="72" t="s">
        <v>201</v>
      </c>
    </row>
    <row r="89">
      <c r="A89" s="19"/>
      <c r="B89" s="27" t="s">
        <v>253</v>
      </c>
      <c r="C89" s="58"/>
      <c r="D89" s="58"/>
      <c r="E89" s="58"/>
      <c r="F89" s="58"/>
      <c r="G89" s="58"/>
    </row>
    <row r="90">
      <c r="A90" s="13"/>
      <c r="B90" s="21">
        <v>1.0</v>
      </c>
      <c r="C90" s="21" t="s">
        <v>254</v>
      </c>
      <c r="D90" s="34">
        <v>-24.6</v>
      </c>
      <c r="E90" s="35" t="s">
        <v>159</v>
      </c>
      <c r="F90" s="70" t="s">
        <v>233</v>
      </c>
      <c r="G90" s="36" t="s">
        <v>208</v>
      </c>
    </row>
    <row r="91">
      <c r="A91" s="13"/>
      <c r="B91" s="21">
        <v>2.0</v>
      </c>
      <c r="C91" s="21" t="s">
        <v>255</v>
      </c>
      <c r="D91" s="34">
        <v>-136.0</v>
      </c>
      <c r="E91" s="35" t="s">
        <v>159</v>
      </c>
      <c r="F91" s="70" t="s">
        <v>233</v>
      </c>
      <c r="G91" s="36" t="s">
        <v>192</v>
      </c>
    </row>
    <row r="92">
      <c r="A92" s="13"/>
      <c r="B92" s="21">
        <v>3.0</v>
      </c>
      <c r="C92" s="21" t="s">
        <v>256</v>
      </c>
      <c r="D92" s="34">
        <v>-42.76</v>
      </c>
      <c r="E92" s="35" t="s">
        <v>159</v>
      </c>
      <c r="F92" s="70" t="s">
        <v>233</v>
      </c>
      <c r="G92" s="36" t="s">
        <v>206</v>
      </c>
    </row>
    <row r="93">
      <c r="A93" s="13"/>
      <c r="B93" s="21">
        <v>4.0</v>
      </c>
      <c r="C93" s="21" t="s">
        <v>249</v>
      </c>
      <c r="D93" s="34">
        <v>-35.3</v>
      </c>
      <c r="E93" s="35" t="s">
        <v>159</v>
      </c>
      <c r="F93" s="70" t="s">
        <v>233</v>
      </c>
      <c r="G93" s="36" t="s">
        <v>204</v>
      </c>
    </row>
    <row r="94">
      <c r="A94" s="13"/>
      <c r="B94" s="21">
        <v>5.0</v>
      </c>
      <c r="C94" s="21" t="s">
        <v>257</v>
      </c>
      <c r="D94" s="34">
        <v>-138.8</v>
      </c>
      <c r="E94" s="35" t="s">
        <v>159</v>
      </c>
      <c r="F94" s="70" t="s">
        <v>233</v>
      </c>
      <c r="G94" s="36" t="s">
        <v>212</v>
      </c>
    </row>
    <row r="95">
      <c r="A95" s="19"/>
      <c r="B95" s="27" t="s">
        <v>258</v>
      </c>
      <c r="C95" s="58"/>
      <c r="D95" s="58"/>
      <c r="E95" s="58"/>
      <c r="F95" s="58"/>
      <c r="G95" s="58"/>
    </row>
    <row r="96">
      <c r="A96" s="13"/>
      <c r="B96" s="21">
        <v>1.0</v>
      </c>
      <c r="C96" s="21" t="s">
        <v>259</v>
      </c>
      <c r="D96" s="34">
        <v>-25.66</v>
      </c>
      <c r="E96" s="35" t="s">
        <v>159</v>
      </c>
      <c r="F96" s="70" t="s">
        <v>233</v>
      </c>
      <c r="G96" s="36" t="s">
        <v>201</v>
      </c>
    </row>
    <row r="97">
      <c r="A97" s="13"/>
      <c r="B97" s="21">
        <v>2.0</v>
      </c>
      <c r="C97" s="21" t="s">
        <v>187</v>
      </c>
      <c r="D97" s="34">
        <v>-7.48</v>
      </c>
      <c r="E97" s="35" t="s">
        <v>159</v>
      </c>
      <c r="F97" s="70" t="s">
        <v>233</v>
      </c>
      <c r="G97" s="36" t="s">
        <v>188</v>
      </c>
    </row>
    <row r="98">
      <c r="A98" s="13"/>
      <c r="B98" s="21">
        <v>3.0</v>
      </c>
      <c r="C98" s="21" t="s">
        <v>260</v>
      </c>
      <c r="D98" s="34">
        <v>-42.76</v>
      </c>
      <c r="E98" s="35" t="s">
        <v>159</v>
      </c>
      <c r="F98" s="70" t="s">
        <v>233</v>
      </c>
      <c r="G98" s="36" t="s">
        <v>201</v>
      </c>
    </row>
    <row r="99">
      <c r="A99" s="19"/>
      <c r="B99" s="27" t="s">
        <v>261</v>
      </c>
      <c r="C99" s="58"/>
      <c r="D99" s="58"/>
      <c r="E99" s="58"/>
      <c r="F99" s="58"/>
      <c r="G99" s="58"/>
    </row>
    <row r="100">
      <c r="A100" s="13"/>
      <c r="B100" s="21">
        <v>1.0</v>
      </c>
      <c r="C100" s="21" t="s">
        <v>262</v>
      </c>
      <c r="D100" s="34">
        <v>-64.19</v>
      </c>
      <c r="E100" s="35" t="s">
        <v>159</v>
      </c>
      <c r="F100" s="70" t="s">
        <v>233</v>
      </c>
      <c r="G100" s="36" t="s">
        <v>190</v>
      </c>
    </row>
    <row r="101">
      <c r="A101" s="13"/>
      <c r="B101" s="21">
        <v>2.0</v>
      </c>
      <c r="C101" s="21" t="s">
        <v>179</v>
      </c>
      <c r="D101" s="34">
        <v>-246.09</v>
      </c>
      <c r="E101" s="35" t="s">
        <v>159</v>
      </c>
      <c r="F101" s="70" t="s">
        <v>233</v>
      </c>
      <c r="G101" s="36" t="s">
        <v>180</v>
      </c>
    </row>
    <row r="102">
      <c r="A102" s="13"/>
      <c r="B102" s="21">
        <v>3.0</v>
      </c>
      <c r="C102" s="21" t="s">
        <v>262</v>
      </c>
      <c r="D102" s="34">
        <v>-64.19</v>
      </c>
      <c r="E102" s="35" t="s">
        <v>159</v>
      </c>
      <c r="F102" s="70" t="s">
        <v>233</v>
      </c>
      <c r="G102" s="36" t="s">
        <v>190</v>
      </c>
    </row>
    <row r="103">
      <c r="A103" s="19"/>
      <c r="B103" s="27" t="s">
        <v>263</v>
      </c>
      <c r="C103" s="58"/>
      <c r="D103" s="58"/>
      <c r="E103" s="58"/>
      <c r="F103" s="58"/>
      <c r="G103" s="58"/>
    </row>
    <row r="104">
      <c r="A104" s="13"/>
      <c r="B104" s="21">
        <v>1.0</v>
      </c>
      <c r="C104" s="21" t="s">
        <v>264</v>
      </c>
      <c r="D104" s="34">
        <v>-92.77</v>
      </c>
      <c r="E104" s="35" t="s">
        <v>159</v>
      </c>
      <c r="F104" s="70" t="s">
        <v>233</v>
      </c>
      <c r="G104" s="36" t="s">
        <v>190</v>
      </c>
    </row>
    <row r="105">
      <c r="A105" s="13"/>
      <c r="B105" s="21">
        <v>2.0</v>
      </c>
      <c r="C105" s="21" t="s">
        <v>265</v>
      </c>
      <c r="D105" s="34">
        <v>-38.51</v>
      </c>
      <c r="E105" s="35" t="s">
        <v>159</v>
      </c>
      <c r="F105" s="70" t="s">
        <v>233</v>
      </c>
      <c r="G105" s="36" t="s">
        <v>190</v>
      </c>
    </row>
    <row r="106">
      <c r="A106" s="13"/>
      <c r="B106" s="21">
        <v>3.0</v>
      </c>
      <c r="C106" s="21" t="s">
        <v>209</v>
      </c>
      <c r="D106" s="34">
        <v>-157.29</v>
      </c>
      <c r="E106" s="35" t="s">
        <v>159</v>
      </c>
      <c r="F106" s="70" t="s">
        <v>233</v>
      </c>
      <c r="G106" s="36" t="s">
        <v>210</v>
      </c>
    </row>
    <row r="107">
      <c r="A107" s="13"/>
      <c r="B107" s="21">
        <v>4.0</v>
      </c>
      <c r="C107" s="21" t="s">
        <v>262</v>
      </c>
      <c r="D107" s="34">
        <v>-64.19</v>
      </c>
      <c r="E107" s="35" t="s">
        <v>159</v>
      </c>
      <c r="F107" s="70" t="s">
        <v>233</v>
      </c>
      <c r="G107" s="36" t="s">
        <v>190</v>
      </c>
    </row>
    <row r="108">
      <c r="A108" s="13"/>
      <c r="B108" s="21">
        <v>5.0</v>
      </c>
      <c r="C108" s="21" t="s">
        <v>266</v>
      </c>
      <c r="D108" s="34">
        <v>-103.79</v>
      </c>
      <c r="E108" s="35" t="s">
        <v>159</v>
      </c>
      <c r="F108" s="70" t="s">
        <v>233</v>
      </c>
      <c r="G108" s="36" t="s">
        <v>212</v>
      </c>
    </row>
    <row r="109">
      <c r="A109" s="13"/>
      <c r="B109" s="21">
        <v>6.0</v>
      </c>
      <c r="C109" s="21" t="s">
        <v>264</v>
      </c>
      <c r="D109" s="34">
        <v>-92.77</v>
      </c>
      <c r="E109" s="35" t="s">
        <v>159</v>
      </c>
      <c r="F109" s="70" t="s">
        <v>233</v>
      </c>
      <c r="G109" s="36" t="s">
        <v>190</v>
      </c>
    </row>
    <row r="110">
      <c r="A110" s="13"/>
      <c r="B110" s="21">
        <v>7.0</v>
      </c>
      <c r="C110" s="21" t="s">
        <v>266</v>
      </c>
      <c r="D110" s="34">
        <v>-103.79</v>
      </c>
      <c r="E110" s="35" t="s">
        <v>159</v>
      </c>
      <c r="F110" s="70" t="s">
        <v>233</v>
      </c>
      <c r="G110" s="36" t="s">
        <v>212</v>
      </c>
    </row>
    <row r="111">
      <c r="A111" s="13"/>
      <c r="B111" s="21">
        <v>8.0</v>
      </c>
      <c r="C111" s="21" t="s">
        <v>262</v>
      </c>
      <c r="D111" s="34">
        <v>-64.19</v>
      </c>
      <c r="E111" s="35" t="s">
        <v>159</v>
      </c>
      <c r="F111" s="70" t="s">
        <v>233</v>
      </c>
      <c r="G111" s="36" t="s">
        <v>190</v>
      </c>
    </row>
    <row r="112">
      <c r="A112" s="19"/>
      <c r="B112" s="27" t="s">
        <v>267</v>
      </c>
      <c r="C112" s="58"/>
      <c r="D112" s="58"/>
      <c r="E112" s="58"/>
      <c r="F112" s="58"/>
      <c r="G112" s="58"/>
    </row>
    <row r="113">
      <c r="A113" s="13"/>
      <c r="B113" s="21">
        <v>1.0</v>
      </c>
      <c r="C113" s="21" t="s">
        <v>268</v>
      </c>
      <c r="D113" s="34">
        <v>-27.27</v>
      </c>
      <c r="E113" s="35" t="s">
        <v>159</v>
      </c>
      <c r="F113" s="70" t="s">
        <v>233</v>
      </c>
      <c r="G113" s="36" t="s">
        <v>196</v>
      </c>
    </row>
    <row r="114">
      <c r="A114" s="13"/>
      <c r="B114" s="21">
        <v>2.0</v>
      </c>
      <c r="C114" s="21" t="s">
        <v>269</v>
      </c>
      <c r="D114" s="34">
        <v>-51.35</v>
      </c>
      <c r="E114" s="35" t="s">
        <v>159</v>
      </c>
      <c r="F114" s="70" t="s">
        <v>233</v>
      </c>
      <c r="G114" s="36" t="s">
        <v>201</v>
      </c>
    </row>
    <row r="115">
      <c r="A115" s="13"/>
      <c r="B115" s="21">
        <v>3.0</v>
      </c>
      <c r="C115" s="21" t="s">
        <v>270</v>
      </c>
      <c r="D115" s="34">
        <v>-160.49</v>
      </c>
      <c r="E115" s="35" t="s">
        <v>159</v>
      </c>
      <c r="F115" s="70" t="s">
        <v>233</v>
      </c>
      <c r="G115" s="36" t="s">
        <v>221</v>
      </c>
    </row>
    <row r="116">
      <c r="A116" s="13"/>
      <c r="B116" s="21">
        <v>4.0</v>
      </c>
      <c r="C116" s="21" t="s">
        <v>271</v>
      </c>
      <c r="D116" s="34">
        <v>-28.86</v>
      </c>
      <c r="E116" s="35" t="s">
        <v>159</v>
      </c>
      <c r="F116" s="70" t="s">
        <v>233</v>
      </c>
      <c r="G116" s="36" t="s">
        <v>201</v>
      </c>
    </row>
    <row r="117">
      <c r="A117" s="13"/>
      <c r="B117" s="21">
        <v>5.0</v>
      </c>
      <c r="C117" s="21" t="s">
        <v>269</v>
      </c>
      <c r="D117" s="34">
        <v>-51.35</v>
      </c>
      <c r="E117" s="35" t="s">
        <v>159</v>
      </c>
      <c r="F117" s="70" t="s">
        <v>233</v>
      </c>
      <c r="G117" s="36" t="s">
        <v>201</v>
      </c>
    </row>
    <row r="118">
      <c r="A118" s="13"/>
      <c r="B118" s="21">
        <v>6.0</v>
      </c>
      <c r="C118" s="21" t="s">
        <v>272</v>
      </c>
      <c r="D118" s="34">
        <v>-178.93</v>
      </c>
      <c r="E118" s="35" t="s">
        <v>159</v>
      </c>
      <c r="F118" s="70" t="s">
        <v>233</v>
      </c>
      <c r="G118" s="36" t="s">
        <v>201</v>
      </c>
    </row>
    <row r="119">
      <c r="A119" s="19"/>
      <c r="B119" s="27" t="s">
        <v>273</v>
      </c>
      <c r="C119" s="58"/>
      <c r="D119" s="58"/>
      <c r="E119" s="58"/>
      <c r="F119" s="58"/>
      <c r="G119" s="58"/>
    </row>
    <row r="120">
      <c r="A120" s="13"/>
      <c r="B120" s="21">
        <v>1.0</v>
      </c>
      <c r="C120" s="21" t="s">
        <v>274</v>
      </c>
      <c r="D120" s="34">
        <v>-102.7</v>
      </c>
      <c r="E120" s="35" t="s">
        <v>159</v>
      </c>
      <c r="F120" s="70" t="s">
        <v>233</v>
      </c>
      <c r="G120" s="36" t="s">
        <v>217</v>
      </c>
    </row>
    <row r="121">
      <c r="A121" s="13"/>
      <c r="B121" s="21">
        <v>2.0</v>
      </c>
      <c r="C121" s="21" t="s">
        <v>269</v>
      </c>
      <c r="D121" s="34">
        <v>-51.35</v>
      </c>
      <c r="E121" s="35" t="s">
        <v>159</v>
      </c>
      <c r="F121" s="70" t="s">
        <v>233</v>
      </c>
      <c r="G121" s="36" t="s">
        <v>201</v>
      </c>
    </row>
    <row r="122">
      <c r="A122" s="19"/>
      <c r="B122" s="27" t="s">
        <v>275</v>
      </c>
      <c r="C122" s="58"/>
      <c r="D122" s="58"/>
      <c r="E122" s="58"/>
      <c r="F122" s="58"/>
      <c r="G122" s="58"/>
    </row>
    <row r="123">
      <c r="A123" s="13"/>
      <c r="B123" s="21">
        <v>1.0</v>
      </c>
      <c r="C123" s="21" t="s">
        <v>276</v>
      </c>
      <c r="D123" s="34">
        <v>-436.55</v>
      </c>
      <c r="E123" s="35" t="s">
        <v>159</v>
      </c>
      <c r="F123" s="70" t="s">
        <v>233</v>
      </c>
      <c r="G123" s="36" t="s">
        <v>163</v>
      </c>
    </row>
    <row r="124">
      <c r="A124" s="13"/>
      <c r="B124" s="21">
        <v>2.0</v>
      </c>
      <c r="C124" s="21" t="s">
        <v>276</v>
      </c>
      <c r="D124" s="34">
        <v>-436.55</v>
      </c>
      <c r="E124" s="35" t="s">
        <v>159</v>
      </c>
      <c r="F124" s="70" t="s">
        <v>233</v>
      </c>
      <c r="G124" s="36" t="s">
        <v>163</v>
      </c>
    </row>
    <row r="125">
      <c r="A125" s="13"/>
      <c r="B125" s="21">
        <v>3.0</v>
      </c>
      <c r="C125" s="21" t="s">
        <v>276</v>
      </c>
      <c r="D125" s="34">
        <v>-436.55</v>
      </c>
      <c r="E125" s="35" t="s">
        <v>159</v>
      </c>
      <c r="F125" s="70" t="s">
        <v>233</v>
      </c>
      <c r="G125" s="36" t="s">
        <v>163</v>
      </c>
    </row>
    <row r="126">
      <c r="A126" s="13"/>
      <c r="B126" s="21">
        <v>4.0</v>
      </c>
      <c r="C126" s="21" t="s">
        <v>276</v>
      </c>
      <c r="D126" s="34">
        <v>-436.55</v>
      </c>
      <c r="E126" s="35" t="s">
        <v>159</v>
      </c>
      <c r="F126" s="70" t="s">
        <v>233</v>
      </c>
      <c r="G126" s="36" t="s">
        <v>163</v>
      </c>
    </row>
    <row r="127">
      <c r="A127" s="13"/>
      <c r="B127" s="21">
        <v>5.0</v>
      </c>
      <c r="C127" s="21" t="s">
        <v>277</v>
      </c>
      <c r="D127" s="34">
        <v>-143.2</v>
      </c>
      <c r="E127" s="35" t="s">
        <v>159</v>
      </c>
      <c r="F127" s="70" t="s">
        <v>233</v>
      </c>
      <c r="G127" s="36" t="s">
        <v>196</v>
      </c>
    </row>
    <row r="128">
      <c r="A128" s="19"/>
      <c r="B128" s="27" t="s">
        <v>278</v>
      </c>
      <c r="C128" s="58"/>
      <c r="D128" s="58"/>
      <c r="E128" s="58"/>
      <c r="F128" s="58"/>
      <c r="G128" s="58"/>
    </row>
    <row r="129">
      <c r="A129" s="13"/>
      <c r="B129" s="21">
        <v>1.0</v>
      </c>
      <c r="C129" s="21" t="s">
        <v>279</v>
      </c>
      <c r="D129" s="34">
        <v>-16.0</v>
      </c>
      <c r="E129" s="35" t="s">
        <v>159</v>
      </c>
      <c r="F129" s="70" t="s">
        <v>233</v>
      </c>
      <c r="G129" s="36" t="s">
        <v>190</v>
      </c>
    </row>
    <row r="130">
      <c r="A130" s="13"/>
      <c r="B130" s="21">
        <v>2.0</v>
      </c>
      <c r="C130" s="21" t="s">
        <v>276</v>
      </c>
      <c r="D130" s="34">
        <v>-436.55</v>
      </c>
      <c r="E130" s="35" t="s">
        <v>159</v>
      </c>
      <c r="F130" s="70" t="s">
        <v>233</v>
      </c>
      <c r="G130" s="36" t="s">
        <v>163</v>
      </c>
    </row>
    <row r="131">
      <c r="A131" s="13"/>
      <c r="B131" s="21">
        <v>3.0</v>
      </c>
      <c r="C131" s="21" t="s">
        <v>276</v>
      </c>
      <c r="D131" s="34">
        <v>-436.55</v>
      </c>
      <c r="E131" s="35" t="s">
        <v>159</v>
      </c>
      <c r="F131" s="70" t="s">
        <v>233</v>
      </c>
      <c r="G131" s="36" t="s">
        <v>163</v>
      </c>
    </row>
    <row r="132">
      <c r="A132" s="13"/>
      <c r="B132" s="21">
        <v>4.0</v>
      </c>
      <c r="C132" s="21" t="s">
        <v>276</v>
      </c>
      <c r="D132" s="34">
        <v>-436.55</v>
      </c>
      <c r="E132" s="35" t="s">
        <v>159</v>
      </c>
      <c r="F132" s="70" t="s">
        <v>233</v>
      </c>
      <c r="G132" s="36" t="s">
        <v>163</v>
      </c>
    </row>
    <row r="133">
      <c r="A133" s="13"/>
      <c r="B133" s="21">
        <v>5.0</v>
      </c>
      <c r="C133" s="21" t="s">
        <v>280</v>
      </c>
      <c r="D133" s="34">
        <v>-32.09</v>
      </c>
      <c r="E133" s="35" t="s">
        <v>159</v>
      </c>
      <c r="F133" s="70" t="s">
        <v>233</v>
      </c>
      <c r="G133" s="36" t="s">
        <v>190</v>
      </c>
    </row>
    <row r="134">
      <c r="A134" s="13"/>
      <c r="B134" s="21">
        <v>6.0</v>
      </c>
      <c r="C134" s="21" t="s">
        <v>281</v>
      </c>
      <c r="D134" s="34">
        <v>-35.31</v>
      </c>
      <c r="E134" s="35" t="s">
        <v>159</v>
      </c>
      <c r="F134" s="70" t="s">
        <v>233</v>
      </c>
      <c r="G134" s="36" t="s">
        <v>212</v>
      </c>
    </row>
    <row r="135">
      <c r="A135" s="19"/>
      <c r="B135" s="27" t="s">
        <v>282</v>
      </c>
      <c r="C135" s="58"/>
      <c r="D135" s="58"/>
      <c r="E135" s="58"/>
      <c r="F135" s="58"/>
      <c r="G135" s="58"/>
    </row>
    <row r="136">
      <c r="A136" s="13"/>
      <c r="B136" s="21">
        <v>1.0</v>
      </c>
      <c r="C136" s="21" t="s">
        <v>283</v>
      </c>
      <c r="D136" s="34">
        <v>-111.83</v>
      </c>
      <c r="E136" s="35" t="s">
        <v>159</v>
      </c>
      <c r="F136" s="70" t="s">
        <v>233</v>
      </c>
      <c r="G136" s="36" t="s">
        <v>196</v>
      </c>
    </row>
    <row r="137">
      <c r="A137" s="13"/>
      <c r="B137" s="21">
        <v>2.0</v>
      </c>
      <c r="C137" s="21" t="s">
        <v>269</v>
      </c>
      <c r="D137" s="34">
        <v>-51.35</v>
      </c>
      <c r="E137" s="35" t="s">
        <v>159</v>
      </c>
      <c r="F137" s="70" t="s">
        <v>233</v>
      </c>
      <c r="G137" s="36" t="s">
        <v>201</v>
      </c>
    </row>
    <row r="138">
      <c r="A138" s="13"/>
      <c r="B138" s="21">
        <v>3.0</v>
      </c>
      <c r="C138" s="21" t="s">
        <v>284</v>
      </c>
      <c r="D138" s="34">
        <v>-11.76</v>
      </c>
      <c r="E138" s="35" t="s">
        <v>159</v>
      </c>
      <c r="F138" s="70" t="s">
        <v>233</v>
      </c>
      <c r="G138" s="36" t="s">
        <v>190</v>
      </c>
    </row>
    <row r="139">
      <c r="A139" s="13"/>
      <c r="B139" s="21">
        <v>4.0</v>
      </c>
      <c r="C139" s="21" t="s">
        <v>274</v>
      </c>
      <c r="D139" s="34">
        <v>-102.7</v>
      </c>
      <c r="E139" s="35" t="s">
        <v>159</v>
      </c>
      <c r="F139" s="70" t="s">
        <v>233</v>
      </c>
      <c r="G139" s="36" t="s">
        <v>201</v>
      </c>
    </row>
    <row r="140">
      <c r="A140" s="13"/>
      <c r="B140" s="21">
        <v>5.0</v>
      </c>
      <c r="C140" s="21" t="s">
        <v>285</v>
      </c>
      <c r="D140" s="34">
        <v>-106.96</v>
      </c>
      <c r="E140" s="35" t="s">
        <v>159</v>
      </c>
      <c r="F140" s="70" t="s">
        <v>233</v>
      </c>
      <c r="G140" s="36" t="s">
        <v>212</v>
      </c>
    </row>
    <row r="141">
      <c r="A141" s="13"/>
      <c r="B141" s="21">
        <v>6.0</v>
      </c>
      <c r="C141" s="21" t="s">
        <v>286</v>
      </c>
      <c r="D141" s="34">
        <v>-199.34</v>
      </c>
      <c r="E141" s="35" t="s">
        <v>159</v>
      </c>
      <c r="F141" s="70" t="s">
        <v>233</v>
      </c>
      <c r="G141" s="36" t="s">
        <v>196</v>
      </c>
    </row>
    <row r="142">
      <c r="A142" s="19"/>
      <c r="B142" s="27" t="s">
        <v>287</v>
      </c>
      <c r="C142" s="58"/>
      <c r="D142" s="58"/>
      <c r="E142" s="58"/>
      <c r="F142" s="58"/>
      <c r="G142" s="58"/>
    </row>
    <row r="143">
      <c r="A143" s="13"/>
      <c r="B143" s="21">
        <v>1.0</v>
      </c>
      <c r="C143" s="21" t="s">
        <v>288</v>
      </c>
      <c r="D143" s="34">
        <v>-265.51</v>
      </c>
      <c r="E143" s="73">
        <v>9383.0</v>
      </c>
      <c r="F143" s="70" t="s">
        <v>233</v>
      </c>
      <c r="G143" s="36" t="s">
        <v>225</v>
      </c>
    </row>
    <row r="144">
      <c r="A144" s="13"/>
      <c r="B144" s="21">
        <v>2.0</v>
      </c>
      <c r="C144" s="21" t="s">
        <v>289</v>
      </c>
      <c r="D144" s="34">
        <v>-30.39</v>
      </c>
      <c r="E144" s="35" t="s">
        <v>159</v>
      </c>
      <c r="F144" s="70" t="s">
        <v>233</v>
      </c>
      <c r="G144" s="36" t="s">
        <v>212</v>
      </c>
    </row>
    <row r="145">
      <c r="A145" s="13"/>
      <c r="B145" s="21">
        <v>3.0</v>
      </c>
      <c r="C145" s="21" t="s">
        <v>269</v>
      </c>
      <c r="D145" s="34">
        <v>-51.35</v>
      </c>
      <c r="E145" s="35" t="s">
        <v>159</v>
      </c>
      <c r="F145" s="70" t="s">
        <v>233</v>
      </c>
      <c r="G145" s="36" t="s">
        <v>217</v>
      </c>
    </row>
    <row r="146">
      <c r="A146" s="13"/>
      <c r="B146" s="21">
        <v>4.0</v>
      </c>
      <c r="C146" s="21" t="s">
        <v>290</v>
      </c>
      <c r="D146" s="34">
        <v>-5.23</v>
      </c>
      <c r="E146" s="35" t="s">
        <v>159</v>
      </c>
      <c r="F146" s="70" t="s">
        <v>233</v>
      </c>
      <c r="G146" s="36" t="s">
        <v>196</v>
      </c>
    </row>
    <row r="147">
      <c r="A147" s="13"/>
      <c r="B147" s="21">
        <v>5.0</v>
      </c>
      <c r="C147" s="21" t="s">
        <v>280</v>
      </c>
      <c r="D147" s="34">
        <v>-25.67</v>
      </c>
      <c r="E147" s="35" t="s">
        <v>159</v>
      </c>
      <c r="F147" s="70" t="s">
        <v>233</v>
      </c>
      <c r="G147" s="36" t="s">
        <v>190</v>
      </c>
    </row>
    <row r="148">
      <c r="A148" s="13"/>
      <c r="B148" s="21">
        <v>6.0</v>
      </c>
      <c r="C148" s="21" t="s">
        <v>274</v>
      </c>
      <c r="D148" s="34">
        <v>-102.7</v>
      </c>
      <c r="E148" s="35" t="s">
        <v>159</v>
      </c>
      <c r="F148" s="70" t="s">
        <v>233</v>
      </c>
      <c r="G148" s="36" t="s">
        <v>217</v>
      </c>
    </row>
    <row r="149">
      <c r="A149" s="13"/>
      <c r="B149" s="21">
        <v>7.0</v>
      </c>
      <c r="C149" s="21" t="s">
        <v>291</v>
      </c>
      <c r="D149" s="34">
        <v>-35.3</v>
      </c>
      <c r="E149" s="35" t="s">
        <v>159</v>
      </c>
      <c r="F149" s="70" t="s">
        <v>233</v>
      </c>
      <c r="G149" s="36" t="s">
        <v>196</v>
      </c>
    </row>
    <row r="150">
      <c r="A150" s="13"/>
      <c r="B150" s="21">
        <v>8.0</v>
      </c>
      <c r="C150" s="21" t="s">
        <v>292</v>
      </c>
      <c r="D150" s="34">
        <v>-65.66</v>
      </c>
      <c r="E150" s="35" t="s">
        <v>159</v>
      </c>
      <c r="F150" s="70" t="s">
        <v>233</v>
      </c>
      <c r="G150" s="36" t="s">
        <v>196</v>
      </c>
    </row>
    <row r="151">
      <c r="A151" s="13"/>
      <c r="B151" s="21">
        <v>9.0</v>
      </c>
      <c r="C151" s="21" t="s">
        <v>293</v>
      </c>
      <c r="D151" s="34">
        <v>-116.57</v>
      </c>
      <c r="E151" s="35" t="s">
        <v>159</v>
      </c>
      <c r="F151" s="70" t="s">
        <v>233</v>
      </c>
      <c r="G151" s="36" t="s">
        <v>196</v>
      </c>
    </row>
    <row r="152">
      <c r="A152" s="13"/>
      <c r="B152" s="21">
        <v>10.0</v>
      </c>
      <c r="C152" s="21" t="s">
        <v>294</v>
      </c>
      <c r="D152" s="34">
        <v>-21.38</v>
      </c>
      <c r="E152" s="35" t="s">
        <v>159</v>
      </c>
      <c r="F152" s="70" t="s">
        <v>233</v>
      </c>
      <c r="G152" s="36" t="s">
        <v>206</v>
      </c>
    </row>
    <row r="153">
      <c r="A153" s="13"/>
      <c r="B153" s="21">
        <v>11.0</v>
      </c>
      <c r="C153" s="21" t="s">
        <v>218</v>
      </c>
      <c r="D153" s="34">
        <v>-184.1</v>
      </c>
      <c r="E153" s="35" t="s">
        <v>159</v>
      </c>
      <c r="F153" s="70" t="s">
        <v>233</v>
      </c>
      <c r="G153" s="36" t="s">
        <v>219</v>
      </c>
    </row>
    <row r="154">
      <c r="A154" s="13"/>
      <c r="B154" s="21">
        <v>12.0</v>
      </c>
      <c r="C154" s="21" t="s">
        <v>295</v>
      </c>
      <c r="D154" s="34">
        <v>-45.69</v>
      </c>
      <c r="E154" s="35" t="s">
        <v>159</v>
      </c>
      <c r="F154" s="70" t="s">
        <v>233</v>
      </c>
      <c r="G154" s="36" t="s">
        <v>217</v>
      </c>
    </row>
    <row r="155">
      <c r="A155" s="19"/>
      <c r="B155" s="27" t="s">
        <v>296</v>
      </c>
      <c r="C155" s="58"/>
      <c r="D155" s="58"/>
      <c r="E155" s="58"/>
      <c r="F155" s="58"/>
      <c r="G155" s="58"/>
    </row>
    <row r="156">
      <c r="A156" s="13"/>
      <c r="B156" s="21">
        <v>1.0</v>
      </c>
      <c r="C156" s="21" t="s">
        <v>297</v>
      </c>
      <c r="D156" s="34">
        <v>-91.38</v>
      </c>
      <c r="E156" s="35" t="s">
        <v>159</v>
      </c>
      <c r="F156" s="70" t="s">
        <v>233</v>
      </c>
      <c r="G156" s="36" t="s">
        <v>217</v>
      </c>
    </row>
    <row r="157">
      <c r="A157" s="13"/>
      <c r="B157" s="21">
        <v>2.0</v>
      </c>
      <c r="C157" s="21" t="s">
        <v>295</v>
      </c>
      <c r="D157" s="34">
        <v>-45.69</v>
      </c>
      <c r="E157" s="35" t="s">
        <v>159</v>
      </c>
      <c r="F157" s="70" t="s">
        <v>233</v>
      </c>
      <c r="G157" s="36" t="s">
        <v>217</v>
      </c>
    </row>
    <row r="158">
      <c r="A158" s="13"/>
      <c r="B158" s="21">
        <v>3.0</v>
      </c>
      <c r="C158" s="21" t="s">
        <v>295</v>
      </c>
      <c r="D158" s="34">
        <v>-45.69</v>
      </c>
      <c r="E158" s="35" t="s">
        <v>159</v>
      </c>
      <c r="F158" s="70" t="s">
        <v>233</v>
      </c>
      <c r="G158" s="36" t="s">
        <v>217</v>
      </c>
    </row>
    <row r="159">
      <c r="A159" s="13"/>
      <c r="B159" s="21">
        <v>4.0</v>
      </c>
      <c r="C159" s="21" t="s">
        <v>295</v>
      </c>
      <c r="D159" s="34">
        <v>-45.69</v>
      </c>
      <c r="E159" s="35" t="s">
        <v>159</v>
      </c>
      <c r="F159" s="70" t="s">
        <v>233</v>
      </c>
      <c r="G159" s="36" t="s">
        <v>217</v>
      </c>
    </row>
    <row r="160">
      <c r="A160" s="13"/>
      <c r="B160" s="21">
        <v>5.0</v>
      </c>
      <c r="C160" s="21" t="s">
        <v>295</v>
      </c>
      <c r="D160" s="34">
        <v>-45.69</v>
      </c>
      <c r="E160" s="35" t="s">
        <v>159</v>
      </c>
      <c r="F160" s="70" t="s">
        <v>233</v>
      </c>
      <c r="G160" s="36" t="s">
        <v>217</v>
      </c>
    </row>
    <row r="161">
      <c r="A161" s="19"/>
      <c r="B161" s="27" t="s">
        <v>298</v>
      </c>
      <c r="C161" s="58"/>
      <c r="D161" s="34"/>
      <c r="E161" s="35"/>
      <c r="F161" s="21"/>
      <c r="G161" s="58"/>
    </row>
    <row r="162">
      <c r="A162" s="13"/>
      <c r="B162" s="21">
        <v>1.0</v>
      </c>
      <c r="C162" s="21" t="s">
        <v>175</v>
      </c>
      <c r="D162" s="34">
        <v>-202.05</v>
      </c>
      <c r="E162" s="35" t="s">
        <v>159</v>
      </c>
      <c r="F162" s="70" t="s">
        <v>233</v>
      </c>
      <c r="G162" s="36" t="s">
        <v>176</v>
      </c>
    </row>
    <row r="163">
      <c r="A163" s="13"/>
      <c r="B163" s="21">
        <v>2.0</v>
      </c>
      <c r="C163" s="21" t="s">
        <v>299</v>
      </c>
      <c r="D163" s="34">
        <v>16.41</v>
      </c>
      <c r="E163" s="35" t="s">
        <v>172</v>
      </c>
      <c r="F163" s="57" t="s">
        <v>160</v>
      </c>
      <c r="G163" s="36" t="s">
        <v>300</v>
      </c>
    </row>
    <row r="164">
      <c r="A164" s="19"/>
      <c r="B164" s="27" t="s">
        <v>301</v>
      </c>
      <c r="C164" s="21"/>
      <c r="D164" s="58"/>
      <c r="E164" s="35"/>
      <c r="F164" s="21"/>
      <c r="G164" s="21"/>
    </row>
    <row r="165">
      <c r="A165" s="13"/>
      <c r="B165" s="21">
        <v>1.0</v>
      </c>
      <c r="C165" s="21" t="s">
        <v>276</v>
      </c>
      <c r="D165" s="34">
        <v>-436.55</v>
      </c>
      <c r="E165" s="35" t="s">
        <v>159</v>
      </c>
      <c r="F165" s="70" t="s">
        <v>233</v>
      </c>
      <c r="G165" s="61" t="s">
        <v>163</v>
      </c>
    </row>
    <row r="166">
      <c r="A166" s="13"/>
      <c r="B166" s="21">
        <v>2.0</v>
      </c>
      <c r="C166" s="21" t="s">
        <v>302</v>
      </c>
      <c r="D166" s="34">
        <v>-17.11</v>
      </c>
      <c r="E166" s="35" t="s">
        <v>159</v>
      </c>
      <c r="F166" s="70" t="s">
        <v>233</v>
      </c>
      <c r="G166" s="36" t="s">
        <v>212</v>
      </c>
    </row>
    <row r="167">
      <c r="A167" s="19"/>
      <c r="B167" s="27" t="s">
        <v>303</v>
      </c>
      <c r="C167" s="58"/>
      <c r="D167" s="58"/>
      <c r="E167" s="58"/>
      <c r="F167" s="58"/>
      <c r="G167" s="58"/>
    </row>
    <row r="168">
      <c r="A168" s="13"/>
      <c r="B168" s="21">
        <v>1.0</v>
      </c>
      <c r="C168" s="21" t="s">
        <v>304</v>
      </c>
      <c r="D168" s="34">
        <v>-67.4</v>
      </c>
      <c r="E168" s="35" t="s">
        <v>159</v>
      </c>
      <c r="F168" s="70" t="s">
        <v>233</v>
      </c>
      <c r="G168" s="36" t="s">
        <v>196</v>
      </c>
    </row>
    <row r="169">
      <c r="A169" s="19"/>
      <c r="B169" s="27" t="s">
        <v>305</v>
      </c>
      <c r="C169" s="58"/>
      <c r="D169" s="58"/>
      <c r="E169" s="58"/>
      <c r="F169" s="58"/>
      <c r="G169" s="58"/>
    </row>
    <row r="170">
      <c r="A170" s="13"/>
      <c r="B170" s="21">
        <v>1.0</v>
      </c>
      <c r="C170" s="21" t="s">
        <v>306</v>
      </c>
      <c r="D170" s="34">
        <v>-105.78</v>
      </c>
      <c r="E170" s="35" t="s">
        <v>159</v>
      </c>
      <c r="F170" s="70" t="s">
        <v>233</v>
      </c>
      <c r="G170" s="36" t="s">
        <v>161</v>
      </c>
    </row>
    <row r="171">
      <c r="A171" s="18"/>
      <c r="B171" s="27" t="s">
        <v>307</v>
      </c>
      <c r="C171" s="58"/>
      <c r="D171" s="58"/>
      <c r="E171" s="58"/>
      <c r="F171" s="58"/>
      <c r="G171" s="58"/>
    </row>
    <row r="172">
      <c r="A172" s="18"/>
      <c r="B172" s="27">
        <v>1.0</v>
      </c>
      <c r="C172" s="21" t="s">
        <v>236</v>
      </c>
      <c r="D172" s="34">
        <v>-35.87</v>
      </c>
      <c r="E172" s="35" t="s">
        <v>159</v>
      </c>
      <c r="F172" s="70" t="s">
        <v>233</v>
      </c>
      <c r="G172" s="36" t="s">
        <v>166</v>
      </c>
    </row>
    <row r="173">
      <c r="A173" s="18"/>
      <c r="B173" s="27" t="s">
        <v>308</v>
      </c>
      <c r="C173" s="58"/>
      <c r="D173" s="58"/>
      <c r="E173" s="58"/>
      <c r="F173" s="58"/>
      <c r="G173" s="58"/>
    </row>
    <row r="174">
      <c r="A174" s="18"/>
      <c r="B174" s="27">
        <v>1.0</v>
      </c>
      <c r="C174" s="21" t="s">
        <v>236</v>
      </c>
      <c r="D174" s="34">
        <v>-35.87</v>
      </c>
      <c r="E174" s="35" t="s">
        <v>159</v>
      </c>
      <c r="F174" s="70" t="s">
        <v>233</v>
      </c>
      <c r="G174" s="36" t="s">
        <v>166</v>
      </c>
    </row>
    <row r="175">
      <c r="A175" s="18"/>
      <c r="B175" s="27">
        <v>2.0</v>
      </c>
      <c r="C175" s="21" t="s">
        <v>236</v>
      </c>
      <c r="D175" s="34">
        <v>-35.87</v>
      </c>
      <c r="E175" s="35" t="s">
        <v>172</v>
      </c>
      <c r="F175" s="70" t="s">
        <v>233</v>
      </c>
      <c r="G175" s="36" t="s">
        <v>173</v>
      </c>
    </row>
    <row r="176">
      <c r="A176" s="18"/>
      <c r="B176" s="27">
        <v>3.0</v>
      </c>
      <c r="C176" s="21" t="s">
        <v>236</v>
      </c>
      <c r="D176" s="34">
        <v>-35.87</v>
      </c>
      <c r="E176" s="35" t="s">
        <v>159</v>
      </c>
      <c r="F176" s="70" t="s">
        <v>233</v>
      </c>
      <c r="G176" s="36" t="s">
        <v>166</v>
      </c>
    </row>
    <row r="177">
      <c r="A177" s="18"/>
      <c r="B177" s="27" t="s">
        <v>309</v>
      </c>
      <c r="C177" s="21"/>
      <c r="D177" s="34"/>
      <c r="E177" s="35"/>
      <c r="F177" s="21"/>
      <c r="G177" s="21"/>
    </row>
    <row r="178">
      <c r="A178" s="18"/>
      <c r="B178" s="27">
        <v>1.0</v>
      </c>
      <c r="C178" s="21" t="s">
        <v>310</v>
      </c>
      <c r="D178" s="34">
        <v>-138.8</v>
      </c>
      <c r="E178" s="35" t="s">
        <v>159</v>
      </c>
      <c r="F178" s="70" t="s">
        <v>233</v>
      </c>
      <c r="G178" s="36" t="s">
        <v>212</v>
      </c>
    </row>
    <row r="179">
      <c r="A179" s="18"/>
      <c r="B179" s="18"/>
      <c r="C179" s="18"/>
      <c r="D179" s="18"/>
      <c r="E179" s="18"/>
      <c r="F179" s="18"/>
      <c r="G179" s="18"/>
    </row>
    <row r="180">
      <c r="A180" s="18"/>
      <c r="B180" s="18"/>
      <c r="C180" s="18"/>
      <c r="D180" s="18"/>
      <c r="E180" s="18"/>
      <c r="F180" s="18"/>
      <c r="G180" s="18"/>
    </row>
    <row r="181">
      <c r="A181" s="18"/>
      <c r="B181" s="18"/>
      <c r="C181" s="27" t="s">
        <v>311</v>
      </c>
      <c r="D181" s="38">
        <f>SUM(D5:AB53,D163)</f>
        <v>13302.15</v>
      </c>
      <c r="E181" s="18"/>
      <c r="F181" s="18"/>
      <c r="G181" s="18"/>
    </row>
    <row r="182">
      <c r="A182" s="18"/>
      <c r="B182" s="18"/>
      <c r="C182" s="27" t="s">
        <v>312</v>
      </c>
      <c r="D182" s="38">
        <f>SUM(D56:D162,D165:D178)</f>
        <v>-11149.02</v>
      </c>
      <c r="E182" s="18"/>
      <c r="F182" s="18"/>
      <c r="G182" s="18"/>
    </row>
    <row r="183">
      <c r="A183" s="18"/>
      <c r="B183" s="18"/>
      <c r="C183" s="27" t="s">
        <v>113</v>
      </c>
      <c r="D183" s="38">
        <f>SUM(D181:D182)</f>
        <v>2153.13</v>
      </c>
      <c r="E183" s="18"/>
      <c r="F183" s="18"/>
      <c r="G183" s="18"/>
    </row>
    <row r="184">
      <c r="A184" s="18"/>
      <c r="B184" s="18"/>
      <c r="C184" s="18"/>
      <c r="D184" s="18"/>
      <c r="E184" s="18"/>
      <c r="F184" s="18"/>
      <c r="G184" s="18"/>
    </row>
    <row r="185">
      <c r="A185" s="18"/>
      <c r="B185" s="18"/>
      <c r="C185" s="18"/>
      <c r="D185" s="18"/>
      <c r="E185" s="18"/>
      <c r="F185" s="18"/>
      <c r="G185" s="18"/>
    </row>
    <row r="186">
      <c r="A186" s="18"/>
      <c r="B186" s="74" t="s">
        <v>313</v>
      </c>
      <c r="C186" s="31"/>
      <c r="D186" s="31"/>
      <c r="E186" s="31"/>
      <c r="F186" s="31"/>
      <c r="G186" s="32"/>
    </row>
    <row r="187">
      <c r="A187" s="18"/>
      <c r="B187" s="18"/>
      <c r="C187" s="18"/>
      <c r="D187" s="18"/>
      <c r="E187" s="18"/>
      <c r="F187" s="18"/>
      <c r="G187" s="18"/>
    </row>
    <row r="188">
      <c r="A188" s="18"/>
      <c r="B188" s="18"/>
      <c r="C188" s="18"/>
      <c r="D188" s="18"/>
      <c r="E188" s="18"/>
      <c r="F188" s="18"/>
      <c r="G188" s="18"/>
    </row>
    <row r="189">
      <c r="A189" s="18"/>
      <c r="B189" s="18"/>
      <c r="C189" s="18"/>
      <c r="D189" s="18"/>
      <c r="E189" s="18"/>
      <c r="F189" s="18"/>
      <c r="G189" s="18"/>
    </row>
    <row r="190">
      <c r="A190" s="18"/>
      <c r="B190" s="18"/>
      <c r="C190" s="18"/>
      <c r="D190" s="18"/>
      <c r="E190" s="18"/>
      <c r="F190" s="18"/>
      <c r="G190" s="18"/>
    </row>
    <row r="191">
      <c r="A191" s="18"/>
      <c r="B191" s="18"/>
      <c r="C191" s="18"/>
      <c r="D191" s="18"/>
      <c r="E191" s="18"/>
      <c r="F191" s="18"/>
      <c r="G191" s="18"/>
    </row>
    <row r="192">
      <c r="A192" s="18"/>
      <c r="B192" s="18"/>
      <c r="C192" s="18"/>
      <c r="D192" s="18"/>
      <c r="E192" s="18"/>
      <c r="F192" s="18"/>
      <c r="G192" s="18"/>
    </row>
    <row r="193">
      <c r="A193" s="18"/>
      <c r="B193" s="18"/>
      <c r="C193" s="18"/>
      <c r="D193" s="18"/>
      <c r="E193" s="18"/>
      <c r="F193" s="18"/>
      <c r="G193" s="18"/>
    </row>
    <row r="194">
      <c r="A194" s="18"/>
      <c r="B194" s="18"/>
      <c r="C194" s="18"/>
      <c r="D194" s="18"/>
      <c r="E194" s="18"/>
      <c r="F194" s="18"/>
      <c r="G194" s="18"/>
    </row>
    <row r="195">
      <c r="A195" s="18"/>
      <c r="B195" s="18"/>
      <c r="C195" s="18"/>
      <c r="D195" s="18"/>
      <c r="E195" s="18"/>
      <c r="F195" s="18"/>
      <c r="G195" s="18"/>
    </row>
    <row r="196">
      <c r="A196" s="18"/>
      <c r="B196" s="18"/>
      <c r="C196" s="18"/>
      <c r="D196" s="18"/>
      <c r="E196" s="18"/>
      <c r="F196" s="18"/>
      <c r="G196" s="18"/>
    </row>
    <row r="197">
      <c r="A197" s="18"/>
      <c r="B197" s="18"/>
      <c r="C197" s="18"/>
      <c r="D197" s="18"/>
      <c r="E197" s="18"/>
      <c r="F197" s="18"/>
      <c r="G197" s="18"/>
    </row>
    <row r="198">
      <c r="A198" s="18"/>
      <c r="B198" s="18"/>
      <c r="C198" s="18"/>
      <c r="D198" s="18"/>
      <c r="E198" s="18"/>
      <c r="F198" s="18"/>
      <c r="G198" s="18"/>
    </row>
    <row r="199">
      <c r="A199" s="18"/>
      <c r="B199" s="18"/>
      <c r="C199" s="18"/>
      <c r="D199" s="18"/>
      <c r="E199" s="18"/>
      <c r="F199" s="18"/>
      <c r="G199" s="18"/>
    </row>
    <row r="200">
      <c r="A200" s="18"/>
      <c r="B200" s="18"/>
      <c r="C200" s="18"/>
      <c r="D200" s="18"/>
      <c r="E200" s="18"/>
      <c r="F200" s="18"/>
      <c r="G200" s="18"/>
    </row>
    <row r="201">
      <c r="A201" s="18"/>
      <c r="B201" s="18"/>
      <c r="C201" s="18"/>
      <c r="D201" s="18"/>
      <c r="E201" s="18"/>
      <c r="F201" s="18"/>
      <c r="G201" s="18"/>
    </row>
    <row r="202">
      <c r="A202" s="18"/>
      <c r="B202" s="18"/>
      <c r="C202" s="18"/>
      <c r="D202" s="18"/>
      <c r="E202" s="18"/>
      <c r="F202" s="18"/>
      <c r="G202" s="18"/>
    </row>
    <row r="203">
      <c r="A203" s="18"/>
      <c r="B203" s="18"/>
      <c r="C203" s="18"/>
      <c r="D203" s="18"/>
      <c r="E203" s="18"/>
      <c r="F203" s="18"/>
      <c r="G203" s="18"/>
    </row>
    <row r="204">
      <c r="A204" s="18"/>
      <c r="B204" s="18"/>
      <c r="C204" s="18"/>
      <c r="D204" s="18"/>
      <c r="E204" s="18"/>
      <c r="F204" s="18"/>
      <c r="G204" s="18"/>
    </row>
    <row r="1017">
      <c r="D1017" s="40"/>
    </row>
  </sheetData>
  <mergeCells count="2">
    <mergeCell ref="B2:G2"/>
    <mergeCell ref="B186:G186"/>
  </mergeCells>
  <hyperlinks>
    <hyperlink r:id="rId1" ref="G5"/>
    <hyperlink r:id="rId2" ref="G6"/>
    <hyperlink r:id="rId3" ref="G8"/>
    <hyperlink r:id="rId4" ref="G9"/>
    <hyperlink r:id="rId5" ref="G10"/>
    <hyperlink r:id="rId6" ref="G11"/>
    <hyperlink r:id="rId7" ref="G12"/>
    <hyperlink r:id="rId8" ref="G13"/>
    <hyperlink r:id="rId9" ref="G15"/>
    <hyperlink r:id="rId10" ref="G16"/>
    <hyperlink r:id="rId11" ref="G17"/>
    <hyperlink r:id="rId12" ref="G19"/>
    <hyperlink r:id="rId13" ref="G20"/>
    <hyperlink r:id="rId14" ref="G22"/>
    <hyperlink r:id="rId15" ref="G23"/>
    <hyperlink r:id="rId16" ref="G24"/>
    <hyperlink r:id="rId17" ref="G25"/>
    <hyperlink r:id="rId18" ref="G26"/>
    <hyperlink r:id="rId19" ref="G27"/>
    <hyperlink r:id="rId20" ref="G28"/>
    <hyperlink r:id="rId21" ref="G30"/>
    <hyperlink r:id="rId22" ref="G31"/>
    <hyperlink r:id="rId23" ref="G33"/>
    <hyperlink r:id="rId24" ref="G34"/>
    <hyperlink r:id="rId25" ref="G35"/>
    <hyperlink r:id="rId26" ref="G36"/>
    <hyperlink r:id="rId27" ref="G37"/>
    <hyperlink r:id="rId28" ref="G38"/>
    <hyperlink r:id="rId29" ref="G39"/>
    <hyperlink r:id="rId30" ref="G40"/>
    <hyperlink r:id="rId31" ref="G42"/>
    <hyperlink r:id="rId32" ref="G43"/>
    <hyperlink r:id="rId33" ref="G44"/>
    <hyperlink r:id="rId34" ref="G45"/>
    <hyperlink r:id="rId35" ref="G46"/>
    <hyperlink r:id="rId36" ref="G48"/>
    <hyperlink r:id="rId37" ref="G50"/>
    <hyperlink r:id="rId38" ref="G52"/>
    <hyperlink r:id="rId39" ref="G53"/>
    <hyperlink r:id="rId40" ref="G56"/>
    <hyperlink r:id="rId41" ref="G57"/>
    <hyperlink r:id="rId42" ref="G58"/>
    <hyperlink r:id="rId43" ref="G59"/>
    <hyperlink r:id="rId44" ref="G60"/>
    <hyperlink r:id="rId45" ref="G61"/>
    <hyperlink r:id="rId46" ref="G62"/>
    <hyperlink r:id="rId47" ref="G63"/>
    <hyperlink r:id="rId48" ref="G64"/>
    <hyperlink r:id="rId49" ref="G66"/>
    <hyperlink r:id="rId50" ref="G67"/>
    <hyperlink r:id="rId51" ref="G68"/>
    <hyperlink r:id="rId52" ref="G69"/>
    <hyperlink r:id="rId53" ref="G70"/>
    <hyperlink r:id="rId54" ref="G71"/>
    <hyperlink r:id="rId55" ref="G72"/>
    <hyperlink r:id="rId56" ref="G73"/>
    <hyperlink r:id="rId57" ref="G74"/>
    <hyperlink r:id="rId58" ref="G75"/>
    <hyperlink r:id="rId59" ref="G76"/>
    <hyperlink r:id="rId60" ref="G77"/>
    <hyperlink r:id="rId61" ref="G79"/>
    <hyperlink r:id="rId62" ref="G80"/>
    <hyperlink r:id="rId63" ref="G81"/>
    <hyperlink r:id="rId64" ref="G82"/>
    <hyperlink r:id="rId65" ref="G83"/>
    <hyperlink r:id="rId66" ref="G84"/>
    <hyperlink r:id="rId67" ref="G85"/>
    <hyperlink r:id="rId68" ref="G86"/>
    <hyperlink r:id="rId69" ref="G87"/>
    <hyperlink r:id="rId70" ref="G88"/>
    <hyperlink r:id="rId71" ref="G90"/>
    <hyperlink r:id="rId72" ref="G91"/>
    <hyperlink r:id="rId73" ref="G92"/>
    <hyperlink r:id="rId74" ref="G93"/>
    <hyperlink r:id="rId75" ref="G94"/>
    <hyperlink r:id="rId76" ref="G96"/>
    <hyperlink r:id="rId77" ref="G97"/>
    <hyperlink r:id="rId78" ref="G98"/>
    <hyperlink r:id="rId79" ref="G100"/>
    <hyperlink r:id="rId80" ref="G101"/>
    <hyperlink r:id="rId81" ref="G102"/>
    <hyperlink r:id="rId82" ref="G104"/>
    <hyperlink r:id="rId83" ref="G105"/>
    <hyperlink r:id="rId84" ref="G106"/>
    <hyperlink r:id="rId85" ref="G107"/>
    <hyperlink r:id="rId86" ref="G108"/>
    <hyperlink r:id="rId87" ref="G109"/>
    <hyperlink r:id="rId88" ref="G110"/>
    <hyperlink r:id="rId89" ref="G111"/>
    <hyperlink r:id="rId90" ref="G113"/>
    <hyperlink r:id="rId91" ref="G114"/>
    <hyperlink r:id="rId92" ref="G115"/>
    <hyperlink r:id="rId93" ref="G116"/>
    <hyperlink r:id="rId94" ref="G117"/>
    <hyperlink r:id="rId95" ref="G118"/>
    <hyperlink r:id="rId96" ref="G120"/>
    <hyperlink r:id="rId97" ref="G121"/>
    <hyperlink r:id="rId98" ref="G123"/>
    <hyperlink r:id="rId99" ref="G124"/>
    <hyperlink r:id="rId100" ref="G125"/>
    <hyperlink r:id="rId101" ref="G126"/>
    <hyperlink r:id="rId102" ref="G127"/>
    <hyperlink r:id="rId103" ref="G129"/>
    <hyperlink r:id="rId104" ref="G130"/>
    <hyperlink r:id="rId105" ref="G131"/>
    <hyperlink r:id="rId106" ref="G132"/>
    <hyperlink r:id="rId107" ref="G133"/>
    <hyperlink r:id="rId108" ref="G134"/>
    <hyperlink r:id="rId109" ref="G136"/>
    <hyperlink r:id="rId110" ref="G137"/>
    <hyperlink r:id="rId111" ref="G138"/>
    <hyperlink r:id="rId112" ref="G139"/>
    <hyperlink r:id="rId113" ref="G140"/>
    <hyperlink r:id="rId114" ref="G141"/>
    <hyperlink r:id="rId115" ref="G143"/>
    <hyperlink r:id="rId116" ref="G144"/>
    <hyperlink r:id="rId117" ref="G145"/>
    <hyperlink r:id="rId118" ref="G146"/>
    <hyperlink r:id="rId119" ref="G147"/>
    <hyperlink r:id="rId120" ref="G148"/>
    <hyperlink r:id="rId121" ref="G149"/>
    <hyperlink r:id="rId122" ref="G150"/>
    <hyperlink r:id="rId123" ref="G151"/>
    <hyperlink r:id="rId124" ref="G152"/>
    <hyperlink r:id="rId125" ref="G153"/>
    <hyperlink r:id="rId126" ref="G154"/>
    <hyperlink r:id="rId127" ref="G156"/>
    <hyperlink r:id="rId128" ref="G157"/>
    <hyperlink r:id="rId129" ref="G158"/>
    <hyperlink r:id="rId130" ref="G159"/>
    <hyperlink r:id="rId131" ref="G160"/>
    <hyperlink r:id="rId132" ref="G162"/>
    <hyperlink r:id="rId133" ref="G163"/>
    <hyperlink r:id="rId134" ref="G165"/>
    <hyperlink r:id="rId135" ref="G166"/>
    <hyperlink r:id="rId136" ref="G168"/>
    <hyperlink r:id="rId137" ref="G170"/>
    <hyperlink r:id="rId138" ref="G172"/>
    <hyperlink r:id="rId139" ref="G174"/>
    <hyperlink r:id="rId140" ref="G175"/>
    <hyperlink r:id="rId141" ref="G176"/>
    <hyperlink r:id="rId142" ref="G178"/>
  </hyperlinks>
  <printOptions gridLines="1" horizontalCentered="1"/>
  <pageMargins bottom="0.75" footer="0.0" header="0.0" left="0.25" right="0.25" top="0.75"/>
  <pageSetup fitToHeight="0" cellComments="atEnd" orientation="portrait" pageOrder="overThenDown"/>
  <drawing r:id="rId143"/>
</worksheet>
</file>

<file path=xl/worksheets/sheet6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848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33">
        <v>44774.0</v>
      </c>
      <c r="D4" s="21" t="s">
        <v>849</v>
      </c>
      <c r="E4" s="34">
        <v>26.13</v>
      </c>
      <c r="F4" s="35" t="s">
        <v>159</v>
      </c>
      <c r="G4" s="36" t="s">
        <v>850</v>
      </c>
    </row>
    <row r="5">
      <c r="C5" s="18"/>
      <c r="D5" s="37" t="s">
        <v>113</v>
      </c>
      <c r="E5" s="38">
        <f>SUM(E4)</f>
        <v>26.13</v>
      </c>
      <c r="F5" s="18"/>
      <c r="G5" s="18"/>
    </row>
    <row r="6">
      <c r="C6" s="18"/>
      <c r="D6" s="18"/>
      <c r="E6" s="18"/>
      <c r="F6" s="18"/>
      <c r="G6" s="18"/>
    </row>
    <row r="7">
      <c r="C7" s="18"/>
      <c r="D7" s="18"/>
      <c r="E7" s="18"/>
      <c r="F7" s="18"/>
      <c r="G7" s="18"/>
    </row>
    <row r="8">
      <c r="C8" s="19"/>
      <c r="D8" s="19"/>
      <c r="E8" s="19"/>
      <c r="F8" s="19"/>
      <c r="G8" s="19"/>
    </row>
    <row r="9">
      <c r="B9" s="19"/>
      <c r="C9" s="19"/>
      <c r="D9" s="19"/>
      <c r="E9" s="19"/>
      <c r="F9" s="19"/>
      <c r="G9" s="19"/>
    </row>
    <row r="10">
      <c r="B10" s="19"/>
      <c r="C10" s="39"/>
      <c r="D10" s="13"/>
      <c r="E10" s="40"/>
      <c r="F10" s="41"/>
      <c r="G10" s="13"/>
    </row>
    <row r="11">
      <c r="C11" s="18"/>
      <c r="D11" s="19"/>
      <c r="E11" s="42"/>
      <c r="F11" s="18"/>
      <c r="G11" s="18"/>
    </row>
    <row r="14">
      <c r="D14" s="19"/>
      <c r="E14" s="42"/>
    </row>
  </sheetData>
  <mergeCells count="1">
    <mergeCell ref="C2:G2"/>
  </mergeCells>
  <hyperlinks>
    <hyperlink r:id="rId1" ref="G4"/>
  </hyperlin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851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33">
        <v>44749.0</v>
      </c>
      <c r="D4" s="21" t="s">
        <v>852</v>
      </c>
      <c r="E4" s="34">
        <v>60.0</v>
      </c>
      <c r="F4" s="35" t="s">
        <v>159</v>
      </c>
      <c r="G4" s="36" t="s">
        <v>853</v>
      </c>
    </row>
    <row r="5">
      <c r="C5" s="18"/>
      <c r="D5" s="37" t="s">
        <v>113</v>
      </c>
      <c r="E5" s="38">
        <f>SUM(E4)</f>
        <v>60</v>
      </c>
      <c r="F5" s="18"/>
      <c r="G5" s="18"/>
    </row>
    <row r="6">
      <c r="C6" s="18"/>
      <c r="D6" s="18"/>
      <c r="E6" s="18"/>
      <c r="F6" s="18"/>
      <c r="G6" s="18"/>
    </row>
    <row r="7">
      <c r="C7" s="18"/>
      <c r="D7" s="18"/>
      <c r="E7" s="18"/>
      <c r="F7" s="18"/>
      <c r="G7" s="18"/>
    </row>
    <row r="8">
      <c r="C8" s="19"/>
      <c r="D8" s="19"/>
      <c r="E8" s="19"/>
      <c r="F8" s="19"/>
      <c r="G8" s="19"/>
    </row>
    <row r="9">
      <c r="B9" s="19"/>
      <c r="C9" s="19"/>
      <c r="D9" s="19"/>
      <c r="E9" s="19"/>
      <c r="F9" s="19"/>
      <c r="G9" s="19"/>
    </row>
    <row r="10">
      <c r="B10" s="19"/>
      <c r="C10" s="39"/>
      <c r="D10" s="13"/>
      <c r="E10" s="40"/>
      <c r="F10" s="41"/>
      <c r="G10" s="13"/>
    </row>
    <row r="11">
      <c r="C11" s="18"/>
      <c r="D11" s="19"/>
      <c r="E11" s="42"/>
      <c r="F11" s="18"/>
      <c r="G11" s="18"/>
    </row>
    <row r="14">
      <c r="D14" s="19"/>
      <c r="E14" s="42"/>
    </row>
  </sheetData>
  <mergeCells count="1">
    <mergeCell ref="C2:G2"/>
  </mergeCells>
  <hyperlinks>
    <hyperlink r:id="rId1" ref="G4"/>
  </hyperlinks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27.13"/>
    <col customWidth="1" min="3" max="3" width="15.38"/>
    <col customWidth="1" min="6" max="6" width="13.38"/>
    <col customWidth="1" min="7" max="7" width="14.0"/>
  </cols>
  <sheetData>
    <row r="2">
      <c r="B2" s="30" t="s">
        <v>854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2"/>
    </row>
    <row r="3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>
        <v>0.22</v>
      </c>
      <c r="R3" s="27"/>
    </row>
    <row r="4">
      <c r="B4" s="27" t="s">
        <v>855</v>
      </c>
      <c r="C4" s="123" t="s">
        <v>856</v>
      </c>
      <c r="D4" s="123" t="s">
        <v>857</v>
      </c>
      <c r="E4" s="123" t="s">
        <v>858</v>
      </c>
      <c r="F4" s="123" t="s">
        <v>859</v>
      </c>
      <c r="G4" s="123" t="s">
        <v>860</v>
      </c>
      <c r="H4" s="123" t="s">
        <v>861</v>
      </c>
      <c r="I4" s="123" t="s">
        <v>862</v>
      </c>
      <c r="J4" s="123" t="s">
        <v>863</v>
      </c>
      <c r="K4" s="123" t="s">
        <v>864</v>
      </c>
      <c r="L4" s="123" t="s">
        <v>865</v>
      </c>
      <c r="M4" s="123" t="s">
        <v>866</v>
      </c>
      <c r="N4" s="123" t="s">
        <v>867</v>
      </c>
      <c r="O4" s="123" t="s">
        <v>868</v>
      </c>
      <c r="P4" s="123" t="s">
        <v>869</v>
      </c>
      <c r="Q4" s="123" t="s">
        <v>870</v>
      </c>
      <c r="R4" s="123" t="s">
        <v>4</v>
      </c>
    </row>
    <row r="5">
      <c r="B5" s="124" t="s">
        <v>871</v>
      </c>
      <c r="C5" s="124" t="s">
        <v>872</v>
      </c>
      <c r="D5" s="125" t="b">
        <v>1</v>
      </c>
      <c r="E5" s="126">
        <v>6675.0</v>
      </c>
      <c r="F5" s="126">
        <v>0.0</v>
      </c>
      <c r="G5" s="126">
        <v>0.0</v>
      </c>
      <c r="H5" s="126">
        <v>413.85</v>
      </c>
      <c r="I5" s="126">
        <v>96.79</v>
      </c>
      <c r="J5" s="126">
        <v>40.05</v>
      </c>
      <c r="K5" s="126">
        <v>384.48</v>
      </c>
      <c r="L5" s="126">
        <v>264.5</v>
      </c>
      <c r="M5" s="126">
        <v>0.0</v>
      </c>
      <c r="N5" s="127">
        <v>0.0</v>
      </c>
      <c r="O5" s="126">
        <v>0.0</v>
      </c>
      <c r="P5" s="126">
        <v>102.47</v>
      </c>
      <c r="Q5" s="126">
        <v>1302.14</v>
      </c>
      <c r="R5" s="23">
        <f t="shared" ref="R5:R7" si="1">SUM(E5,Q5)</f>
        <v>7977.14</v>
      </c>
    </row>
    <row r="6">
      <c r="B6" s="124" t="s">
        <v>873</v>
      </c>
      <c r="C6" s="124" t="s">
        <v>874</v>
      </c>
      <c r="D6" s="125" t="b">
        <v>1</v>
      </c>
      <c r="E6" s="126">
        <v>199.92</v>
      </c>
      <c r="F6" s="126">
        <v>0.0</v>
      </c>
      <c r="G6" s="126">
        <v>0.0</v>
      </c>
      <c r="H6" s="126">
        <v>12.4</v>
      </c>
      <c r="I6" s="126">
        <v>2.9</v>
      </c>
      <c r="J6" s="126">
        <v>1.2</v>
      </c>
      <c r="K6" s="126">
        <v>11.52</v>
      </c>
      <c r="L6" s="126">
        <v>7.92</v>
      </c>
      <c r="M6" s="126">
        <v>0.0</v>
      </c>
      <c r="N6" s="127">
        <v>0.0</v>
      </c>
      <c r="O6" s="126">
        <v>0.0</v>
      </c>
      <c r="P6" s="126">
        <v>3.6</v>
      </c>
      <c r="Q6" s="126">
        <v>39.54</v>
      </c>
      <c r="R6" s="23">
        <f t="shared" si="1"/>
        <v>239.46</v>
      </c>
    </row>
    <row r="7">
      <c r="B7" s="124" t="s">
        <v>875</v>
      </c>
      <c r="C7" s="124" t="s">
        <v>876</v>
      </c>
      <c r="D7" s="125" t="b">
        <v>0</v>
      </c>
      <c r="E7" s="126">
        <v>700.0</v>
      </c>
      <c r="F7" s="126"/>
      <c r="G7" s="126"/>
      <c r="H7" s="126"/>
      <c r="I7" s="126"/>
      <c r="J7" s="126"/>
      <c r="K7" s="126"/>
      <c r="L7" s="126"/>
      <c r="M7" s="126"/>
      <c r="N7" s="128"/>
      <c r="O7" s="126"/>
      <c r="P7" s="126"/>
      <c r="Q7" s="126">
        <f>MULTIPLY(Q3,E7)</f>
        <v>154</v>
      </c>
      <c r="R7" s="23">
        <f t="shared" si="1"/>
        <v>854</v>
      </c>
    </row>
    <row r="8">
      <c r="B8" s="124" t="s">
        <v>877</v>
      </c>
      <c r="C8" s="124" t="s">
        <v>878</v>
      </c>
      <c r="D8" s="125" t="b">
        <v>1</v>
      </c>
      <c r="E8" s="126">
        <v>200.0</v>
      </c>
      <c r="F8" s="126">
        <v>0.0</v>
      </c>
      <c r="G8" s="126">
        <v>0.0</v>
      </c>
      <c r="H8" s="126">
        <v>12.4</v>
      </c>
      <c r="I8" s="126">
        <v>2.9</v>
      </c>
      <c r="J8" s="126">
        <v>1.2</v>
      </c>
      <c r="K8" s="126">
        <v>11.52</v>
      </c>
      <c r="L8" s="126">
        <v>7.92</v>
      </c>
      <c r="M8" s="126">
        <v>0.0</v>
      </c>
      <c r="N8" s="127">
        <v>0.0</v>
      </c>
      <c r="O8" s="126">
        <v>0.0</v>
      </c>
      <c r="P8" s="126">
        <v>3.6</v>
      </c>
      <c r="Q8" s="126">
        <v>39.54</v>
      </c>
      <c r="R8" s="23">
        <f>SUM(Q8,E8)</f>
        <v>239.54</v>
      </c>
    </row>
    <row r="9">
      <c r="B9" s="124" t="s">
        <v>879</v>
      </c>
      <c r="C9" s="124" t="s">
        <v>880</v>
      </c>
      <c r="D9" s="125" t="b">
        <v>1</v>
      </c>
      <c r="E9" s="126">
        <v>11179.03</v>
      </c>
      <c r="F9" s="126">
        <v>500.0</v>
      </c>
      <c r="G9" s="126">
        <v>0.0</v>
      </c>
      <c r="H9" s="126">
        <v>693.1</v>
      </c>
      <c r="I9" s="126">
        <v>162.1</v>
      </c>
      <c r="J9" s="126">
        <v>42.0</v>
      </c>
      <c r="K9" s="126">
        <v>643.91</v>
      </c>
      <c r="L9" s="126">
        <v>440.53</v>
      </c>
      <c r="M9" s="126">
        <v>0.0</v>
      </c>
      <c r="N9" s="128">
        <v>0.0</v>
      </c>
      <c r="O9" s="126">
        <v>0.0</v>
      </c>
      <c r="P9" s="126">
        <v>175.36</v>
      </c>
      <c r="Q9" s="126">
        <v>2157.0</v>
      </c>
      <c r="R9" s="23">
        <f t="shared" ref="R9:R25" si="2">SUM(E9,F9,Q9)</f>
        <v>13836.03</v>
      </c>
    </row>
    <row r="10">
      <c r="B10" s="129" t="s">
        <v>881</v>
      </c>
      <c r="C10" s="129" t="s">
        <v>882</v>
      </c>
      <c r="D10" s="129" t="b">
        <v>1</v>
      </c>
      <c r="E10" s="22">
        <v>600.0</v>
      </c>
      <c r="F10" s="127">
        <v>0.0</v>
      </c>
      <c r="G10" s="127">
        <v>0.0</v>
      </c>
      <c r="H10" s="127">
        <v>37.2</v>
      </c>
      <c r="I10" s="127">
        <v>8.7</v>
      </c>
      <c r="J10" s="127">
        <v>3.6</v>
      </c>
      <c r="K10" s="127">
        <v>34.56</v>
      </c>
      <c r="L10" s="127">
        <v>23.76</v>
      </c>
      <c r="M10" s="127">
        <v>0.0</v>
      </c>
      <c r="N10" s="127">
        <v>0.0</v>
      </c>
      <c r="O10" s="127">
        <v>0.0</v>
      </c>
      <c r="P10" s="127">
        <v>9.6</v>
      </c>
      <c r="Q10" s="127">
        <v>117.42</v>
      </c>
      <c r="R10" s="23">
        <f t="shared" si="2"/>
        <v>717.42</v>
      </c>
    </row>
    <row r="11">
      <c r="B11" s="129" t="s">
        <v>883</v>
      </c>
      <c r="C11" s="129" t="s">
        <v>884</v>
      </c>
      <c r="D11" s="129" t="b">
        <v>1</v>
      </c>
      <c r="E11" s="127">
        <v>400.0</v>
      </c>
      <c r="F11" s="127">
        <v>0.0</v>
      </c>
      <c r="G11" s="127">
        <v>0.0</v>
      </c>
      <c r="H11" s="127">
        <v>24.8</v>
      </c>
      <c r="I11" s="127">
        <v>5.8</v>
      </c>
      <c r="J11" s="127">
        <v>2.4</v>
      </c>
      <c r="K11" s="127">
        <v>23.04</v>
      </c>
      <c r="L11" s="127">
        <v>15.84</v>
      </c>
      <c r="M11" s="127">
        <v>0.0</v>
      </c>
      <c r="N11" s="127">
        <v>0.0</v>
      </c>
      <c r="O11" s="127">
        <v>0.0</v>
      </c>
      <c r="P11" s="127">
        <v>6.6</v>
      </c>
      <c r="Q11" s="127">
        <v>78.48</v>
      </c>
      <c r="R11" s="23">
        <f t="shared" si="2"/>
        <v>478.48</v>
      </c>
    </row>
    <row r="12">
      <c r="B12" s="129" t="s">
        <v>885</v>
      </c>
      <c r="C12" s="129" t="s">
        <v>886</v>
      </c>
      <c r="D12" s="129" t="b">
        <v>1</v>
      </c>
      <c r="E12" s="127">
        <v>4950.01</v>
      </c>
      <c r="F12" s="127">
        <v>17.12</v>
      </c>
      <c r="G12" s="127">
        <v>0.0</v>
      </c>
      <c r="H12" s="127">
        <v>306.9</v>
      </c>
      <c r="I12" s="127">
        <v>71.77</v>
      </c>
      <c r="J12" s="127">
        <v>29.7</v>
      </c>
      <c r="K12" s="127">
        <v>285.12</v>
      </c>
      <c r="L12" s="127">
        <v>194.53</v>
      </c>
      <c r="M12" s="127">
        <v>0.0</v>
      </c>
      <c r="N12" s="127">
        <v>0.0</v>
      </c>
      <c r="O12" s="127">
        <v>0.0</v>
      </c>
      <c r="P12" s="127">
        <v>74.5</v>
      </c>
      <c r="Q12" s="127">
        <v>962.52</v>
      </c>
      <c r="R12" s="23">
        <f t="shared" si="2"/>
        <v>5929.65</v>
      </c>
    </row>
    <row r="13">
      <c r="B13" s="21" t="s">
        <v>887</v>
      </c>
      <c r="C13" s="21" t="s">
        <v>888</v>
      </c>
      <c r="D13" s="21" t="b">
        <v>1</v>
      </c>
      <c r="E13" s="22">
        <v>900.0</v>
      </c>
      <c r="F13" s="22">
        <v>0.0</v>
      </c>
      <c r="G13" s="22">
        <v>0.0</v>
      </c>
      <c r="H13" s="22">
        <v>55.8</v>
      </c>
      <c r="I13" s="22">
        <v>13.05</v>
      </c>
      <c r="J13" s="22">
        <v>5.4</v>
      </c>
      <c r="K13" s="22">
        <v>51.84</v>
      </c>
      <c r="L13" s="22">
        <v>35.64</v>
      </c>
      <c r="M13" s="22">
        <v>0.0</v>
      </c>
      <c r="N13" s="22">
        <v>0.0</v>
      </c>
      <c r="O13" s="22">
        <v>0.0</v>
      </c>
      <c r="P13" s="22">
        <v>13.5</v>
      </c>
      <c r="Q13" s="22">
        <f t="shared" ref="Q13:Q14" si="3">SUM(G13:P13)</f>
        <v>175.23</v>
      </c>
      <c r="R13" s="23">
        <f t="shared" si="2"/>
        <v>1075.23</v>
      </c>
    </row>
    <row r="14">
      <c r="B14" s="21" t="s">
        <v>889</v>
      </c>
      <c r="C14" s="21" t="s">
        <v>890</v>
      </c>
      <c r="D14" s="21" t="b">
        <v>1</v>
      </c>
      <c r="E14" s="22">
        <v>9557.24</v>
      </c>
      <c r="F14" s="22">
        <v>1173.21</v>
      </c>
      <c r="G14" s="22">
        <v>0.0</v>
      </c>
      <c r="H14" s="22">
        <v>592.55</v>
      </c>
      <c r="I14" s="22">
        <v>138.58</v>
      </c>
      <c r="J14" s="22">
        <v>42.0</v>
      </c>
      <c r="K14" s="22">
        <v>550.49</v>
      </c>
      <c r="L14" s="22">
        <v>359.04</v>
      </c>
      <c r="M14" s="22">
        <v>0.0</v>
      </c>
      <c r="N14" s="22">
        <v>0.0</v>
      </c>
      <c r="O14" s="22">
        <v>0.0</v>
      </c>
      <c r="P14" s="22">
        <v>160.98</v>
      </c>
      <c r="Q14" s="22">
        <f t="shared" si="3"/>
        <v>1843.64</v>
      </c>
      <c r="R14" s="23">
        <f t="shared" si="2"/>
        <v>12574.09</v>
      </c>
    </row>
    <row r="15">
      <c r="B15" s="21" t="s">
        <v>891</v>
      </c>
      <c r="C15" s="21" t="s">
        <v>892</v>
      </c>
      <c r="D15" s="21" t="b">
        <v>1</v>
      </c>
      <c r="E15" s="22">
        <v>2700.0</v>
      </c>
      <c r="F15" s="22">
        <v>0.0</v>
      </c>
      <c r="G15" s="22">
        <v>0.0</v>
      </c>
      <c r="H15" s="22">
        <v>167.4</v>
      </c>
      <c r="I15" s="22">
        <v>39.15</v>
      </c>
      <c r="J15" s="22">
        <v>16.2</v>
      </c>
      <c r="K15" s="22">
        <v>155.52</v>
      </c>
      <c r="L15" s="22">
        <v>106.92</v>
      </c>
      <c r="M15" s="22">
        <v>0.0</v>
      </c>
      <c r="N15" s="22">
        <v>0.0</v>
      </c>
      <c r="O15" s="22">
        <v>0.0</v>
      </c>
      <c r="P15" s="22">
        <v>41.08</v>
      </c>
      <c r="Q15" s="22">
        <v>526.27</v>
      </c>
      <c r="R15" s="23">
        <f t="shared" si="2"/>
        <v>3226.27</v>
      </c>
    </row>
    <row r="16">
      <c r="B16" s="21" t="s">
        <v>893</v>
      </c>
      <c r="C16" s="33">
        <v>44751.0</v>
      </c>
      <c r="D16" s="21" t="b">
        <v>0</v>
      </c>
      <c r="E16" s="22">
        <v>350.0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130">
        <f>MULTIPLY(Q3,E16)</f>
        <v>77</v>
      </c>
      <c r="R16" s="23">
        <f t="shared" si="2"/>
        <v>427</v>
      </c>
    </row>
    <row r="17">
      <c r="B17" s="21" t="s">
        <v>894</v>
      </c>
      <c r="C17" s="21" t="s">
        <v>895</v>
      </c>
      <c r="D17" s="21" t="b">
        <v>1</v>
      </c>
      <c r="E17" s="22">
        <v>4375.01</v>
      </c>
      <c r="F17" s="22">
        <v>0.0</v>
      </c>
      <c r="G17" s="22">
        <v>0.0</v>
      </c>
      <c r="H17" s="22">
        <v>271.25</v>
      </c>
      <c r="I17" s="22">
        <v>63.43</v>
      </c>
      <c r="J17" s="22">
        <v>26.25</v>
      </c>
      <c r="K17" s="22">
        <v>252.0</v>
      </c>
      <c r="L17" s="22">
        <v>171.93</v>
      </c>
      <c r="M17" s="22">
        <v>0.0</v>
      </c>
      <c r="N17" s="22">
        <v>0.0</v>
      </c>
      <c r="O17" s="22">
        <v>0.0</v>
      </c>
      <c r="P17" s="22">
        <v>65.62</v>
      </c>
      <c r="Q17" s="22">
        <v>850.48</v>
      </c>
      <c r="R17" s="23">
        <f t="shared" si="2"/>
        <v>5225.49</v>
      </c>
    </row>
    <row r="18">
      <c r="B18" s="73" t="s">
        <v>896</v>
      </c>
      <c r="C18" s="129" t="s">
        <v>897</v>
      </c>
      <c r="D18" s="58" t="b">
        <v>0</v>
      </c>
      <c r="E18" s="22">
        <v>800.0</v>
      </c>
      <c r="F18" s="23"/>
      <c r="G18" s="22">
        <v>0.0</v>
      </c>
      <c r="H18" s="23"/>
      <c r="I18" s="23"/>
      <c r="J18" s="23"/>
      <c r="K18" s="23"/>
      <c r="L18" s="23"/>
      <c r="M18" s="22">
        <v>0.0</v>
      </c>
      <c r="N18" s="22">
        <v>0.0</v>
      </c>
      <c r="O18" s="22">
        <v>0.0</v>
      </c>
      <c r="P18" s="23"/>
      <c r="Q18" s="22">
        <f>MULTIPLY(Q3,E18)</f>
        <v>176</v>
      </c>
      <c r="R18" s="23">
        <f t="shared" si="2"/>
        <v>976</v>
      </c>
    </row>
    <row r="19">
      <c r="B19" s="73" t="s">
        <v>898</v>
      </c>
      <c r="C19" s="58"/>
      <c r="D19" s="58" t="b">
        <v>0</v>
      </c>
      <c r="E19" s="22">
        <v>400.0</v>
      </c>
      <c r="F19" s="23"/>
      <c r="G19" s="22">
        <v>0.0</v>
      </c>
      <c r="H19" s="23"/>
      <c r="I19" s="23"/>
      <c r="J19" s="23"/>
      <c r="K19" s="23"/>
      <c r="L19" s="23"/>
      <c r="M19" s="22">
        <v>0.0</v>
      </c>
      <c r="N19" s="22">
        <v>0.0</v>
      </c>
      <c r="O19" s="22">
        <v>0.0</v>
      </c>
      <c r="P19" s="23"/>
      <c r="Q19" s="22">
        <f>MULTIPLY(Q3,E19)</f>
        <v>88</v>
      </c>
      <c r="R19" s="23">
        <f t="shared" si="2"/>
        <v>488</v>
      </c>
    </row>
    <row r="20">
      <c r="B20" s="21" t="s">
        <v>899</v>
      </c>
      <c r="C20" s="21" t="s">
        <v>900</v>
      </c>
      <c r="D20" s="21" t="b">
        <v>1</v>
      </c>
      <c r="E20" s="22">
        <v>2818.58</v>
      </c>
      <c r="F20" s="22">
        <v>19.4</v>
      </c>
      <c r="G20" s="22">
        <v>0.0</v>
      </c>
      <c r="H20" s="22">
        <v>174.75</v>
      </c>
      <c r="I20" s="22">
        <v>40.87</v>
      </c>
      <c r="J20" s="22">
        <v>16.91</v>
      </c>
      <c r="K20" s="22">
        <v>162.35</v>
      </c>
      <c r="L20" s="22">
        <v>111.74</v>
      </c>
      <c r="M20" s="22">
        <v>0.0</v>
      </c>
      <c r="N20" s="22">
        <v>0.0</v>
      </c>
      <c r="O20" s="22">
        <v>0.0</v>
      </c>
      <c r="P20" s="22">
        <v>42.58</v>
      </c>
      <c r="Q20" s="22">
        <v>549.2</v>
      </c>
      <c r="R20" s="23">
        <f t="shared" si="2"/>
        <v>3387.18</v>
      </c>
    </row>
    <row r="21">
      <c r="B21" s="21" t="s">
        <v>901</v>
      </c>
      <c r="C21" s="21" t="s">
        <v>902</v>
      </c>
      <c r="D21" s="21" t="b">
        <v>1</v>
      </c>
      <c r="E21" s="22">
        <v>19260.0</v>
      </c>
      <c r="F21" s="22">
        <v>1848.0</v>
      </c>
      <c r="G21" s="22">
        <v>0.0</v>
      </c>
      <c r="H21" s="22">
        <v>1194.12</v>
      </c>
      <c r="I21" s="22">
        <v>279.27</v>
      </c>
      <c r="J21" s="22">
        <v>63.0</v>
      </c>
      <c r="K21" s="22">
        <v>434.0</v>
      </c>
      <c r="L21" s="22">
        <v>712.8</v>
      </c>
      <c r="M21" s="22">
        <v>0.0</v>
      </c>
      <c r="N21" s="22">
        <v>0.0</v>
      </c>
      <c r="O21" s="22">
        <v>0.0</v>
      </c>
      <c r="P21" s="22">
        <v>316.62</v>
      </c>
      <c r="Q21" s="23">
        <f t="shared" ref="Q21:Q22" si="4">SUM(G21:P21)</f>
        <v>2999.81</v>
      </c>
      <c r="R21" s="23">
        <f t="shared" si="2"/>
        <v>24107.81</v>
      </c>
    </row>
    <row r="22">
      <c r="B22" s="21" t="s">
        <v>903</v>
      </c>
      <c r="C22" s="21" t="s">
        <v>882</v>
      </c>
      <c r="D22" s="21" t="b">
        <v>1</v>
      </c>
      <c r="E22" s="22">
        <v>600.0</v>
      </c>
      <c r="F22" s="22">
        <v>0.0</v>
      </c>
      <c r="G22" s="22">
        <v>0.0</v>
      </c>
      <c r="H22" s="22">
        <v>37.2</v>
      </c>
      <c r="I22" s="22">
        <v>8.7</v>
      </c>
      <c r="J22" s="22">
        <v>3.6</v>
      </c>
      <c r="K22" s="22">
        <v>34.56</v>
      </c>
      <c r="L22" s="22">
        <v>23.76</v>
      </c>
      <c r="M22" s="22">
        <v>0.0</v>
      </c>
      <c r="N22" s="22">
        <v>0.0</v>
      </c>
      <c r="O22" s="22">
        <v>0.0</v>
      </c>
      <c r="P22" s="22">
        <v>9.58</v>
      </c>
      <c r="Q22" s="23">
        <f t="shared" si="4"/>
        <v>117.4</v>
      </c>
      <c r="R22" s="23">
        <f t="shared" si="2"/>
        <v>717.4</v>
      </c>
    </row>
    <row r="23">
      <c r="B23" s="21" t="s">
        <v>904</v>
      </c>
      <c r="C23" s="21" t="s">
        <v>880</v>
      </c>
      <c r="D23" s="21" t="b">
        <v>1</v>
      </c>
      <c r="E23" s="22">
        <v>11794.41</v>
      </c>
      <c r="F23" s="22">
        <v>553.86</v>
      </c>
      <c r="G23" s="22">
        <v>0.0</v>
      </c>
      <c r="H23" s="22">
        <v>731.25</v>
      </c>
      <c r="I23" s="22">
        <v>171.02</v>
      </c>
      <c r="J23" s="22">
        <v>42.0</v>
      </c>
      <c r="K23" s="22">
        <v>679.36</v>
      </c>
      <c r="L23" s="22">
        <v>447.8</v>
      </c>
      <c r="M23" s="22">
        <v>0.0</v>
      </c>
      <c r="N23" s="22">
        <v>0.0</v>
      </c>
      <c r="O23" s="22">
        <v>0.0</v>
      </c>
      <c r="P23" s="22">
        <v>185.41</v>
      </c>
      <c r="Q23" s="22">
        <v>2256.84</v>
      </c>
      <c r="R23" s="23">
        <f t="shared" si="2"/>
        <v>14605.11</v>
      </c>
    </row>
    <row r="24">
      <c r="B24" s="21" t="s">
        <v>905</v>
      </c>
      <c r="C24" s="21" t="s">
        <v>906</v>
      </c>
      <c r="D24" s="21" t="b">
        <v>1</v>
      </c>
      <c r="E24" s="22">
        <v>2250.0</v>
      </c>
      <c r="F24" s="22">
        <v>0.0</v>
      </c>
      <c r="G24" s="22">
        <v>0.0</v>
      </c>
      <c r="H24" s="22">
        <v>139.5</v>
      </c>
      <c r="I24" s="22">
        <v>32.63</v>
      </c>
      <c r="J24" s="22">
        <v>13.5</v>
      </c>
      <c r="K24" s="22">
        <v>129.6</v>
      </c>
      <c r="L24" s="22">
        <v>90.12</v>
      </c>
      <c r="M24" s="22">
        <v>0.0</v>
      </c>
      <c r="N24" s="22">
        <v>0.0</v>
      </c>
      <c r="O24" s="22">
        <v>0.0</v>
      </c>
      <c r="P24" s="22">
        <v>34.36</v>
      </c>
      <c r="Q24" s="23">
        <f>SUM(G24:P24)</f>
        <v>439.71</v>
      </c>
      <c r="R24" s="23">
        <f t="shared" si="2"/>
        <v>2689.71</v>
      </c>
    </row>
    <row r="25">
      <c r="B25" s="21" t="s">
        <v>907</v>
      </c>
      <c r="C25" s="21"/>
      <c r="D25" s="21" t="b">
        <v>0</v>
      </c>
      <c r="E25" s="22">
        <v>300.0</v>
      </c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>
        <f>MULTIPLY(Q3,E25)</f>
        <v>66</v>
      </c>
      <c r="R25" s="23">
        <f t="shared" si="2"/>
        <v>366</v>
      </c>
    </row>
    <row r="28">
      <c r="B28" s="13"/>
      <c r="C28" s="18"/>
      <c r="E28" s="27" t="s">
        <v>908</v>
      </c>
      <c r="F28" s="27" t="s">
        <v>909</v>
      </c>
      <c r="G28" s="27" t="s">
        <v>910</v>
      </c>
      <c r="H28" s="27" t="s">
        <v>911</v>
      </c>
      <c r="I28" s="27" t="s">
        <v>912</v>
      </c>
      <c r="J28" s="27" t="s">
        <v>913</v>
      </c>
      <c r="K28" s="27" t="s">
        <v>914</v>
      </c>
      <c r="L28" s="27" t="s">
        <v>915</v>
      </c>
      <c r="M28" s="27" t="s">
        <v>916</v>
      </c>
      <c r="N28" s="27" t="s">
        <v>917</v>
      </c>
      <c r="O28" s="27" t="s">
        <v>918</v>
      </c>
      <c r="P28" s="27" t="s">
        <v>919</v>
      </c>
      <c r="Q28" s="27" t="s">
        <v>920</v>
      </c>
      <c r="R28" s="52" t="s">
        <v>133</v>
      </c>
    </row>
    <row r="29">
      <c r="B29" s="18"/>
      <c r="C29" s="18"/>
      <c r="E29" s="131">
        <f t="shared" ref="E29:R29" si="5">SUM(E5:E25)</f>
        <v>81009.2</v>
      </c>
      <c r="F29" s="131">
        <f t="shared" si="5"/>
        <v>4111.59</v>
      </c>
      <c r="G29" s="131">
        <f t="shared" si="5"/>
        <v>0</v>
      </c>
      <c r="H29" s="131">
        <f t="shared" si="5"/>
        <v>4864.47</v>
      </c>
      <c r="I29" s="131">
        <f t="shared" si="5"/>
        <v>1137.66</v>
      </c>
      <c r="J29" s="131">
        <f t="shared" si="5"/>
        <v>349.01</v>
      </c>
      <c r="K29" s="131">
        <f t="shared" si="5"/>
        <v>3843.87</v>
      </c>
      <c r="L29" s="131">
        <f t="shared" si="5"/>
        <v>3014.75</v>
      </c>
      <c r="M29" s="131">
        <f t="shared" si="5"/>
        <v>0</v>
      </c>
      <c r="N29" s="131">
        <f t="shared" si="5"/>
        <v>0</v>
      </c>
      <c r="O29" s="131">
        <f t="shared" si="5"/>
        <v>0</v>
      </c>
      <c r="P29" s="131">
        <f t="shared" si="5"/>
        <v>1245.46</v>
      </c>
      <c r="Q29" s="131">
        <f t="shared" si="5"/>
        <v>15016.22</v>
      </c>
      <c r="R29" s="132">
        <f t="shared" si="5"/>
        <v>100137.01</v>
      </c>
    </row>
    <row r="32">
      <c r="E32" s="120" t="s">
        <v>921</v>
      </c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2"/>
    </row>
    <row r="34">
      <c r="E34" s="74" t="s">
        <v>922</v>
      </c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2"/>
    </row>
  </sheetData>
  <mergeCells count="3">
    <mergeCell ref="E32:R32"/>
    <mergeCell ref="E34:R34"/>
    <mergeCell ref="B2:R2"/>
  </mergeCells>
  <printOptions gridLines="1" horizontalCentered="1"/>
  <pageMargins bottom="0.75" footer="0.0" header="0.0" left="0.25" right="0.25" top="0.75"/>
  <pageSetup cellComments="atEnd" orientation="landscape" pageOrder="overThenDown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923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33">
        <v>44750.0</v>
      </c>
      <c r="D4" s="21" t="s">
        <v>760</v>
      </c>
      <c r="E4" s="34">
        <v>17.1</v>
      </c>
      <c r="F4" s="35" t="s">
        <v>159</v>
      </c>
      <c r="G4" s="36" t="s">
        <v>924</v>
      </c>
    </row>
    <row r="5">
      <c r="C5" s="18"/>
      <c r="D5" s="37" t="s">
        <v>113</v>
      </c>
      <c r="E5" s="38">
        <f>SUM(E4)</f>
        <v>17.1</v>
      </c>
      <c r="F5" s="18"/>
      <c r="G5" s="18"/>
    </row>
    <row r="6">
      <c r="C6" s="18"/>
      <c r="D6" s="18"/>
      <c r="E6" s="18"/>
      <c r="F6" s="18"/>
      <c r="G6" s="18"/>
    </row>
    <row r="7">
      <c r="C7" s="18"/>
      <c r="D7" s="18"/>
      <c r="E7" s="18"/>
      <c r="F7" s="18"/>
      <c r="G7" s="18"/>
    </row>
    <row r="8">
      <c r="C8" s="30" t="s">
        <v>925</v>
      </c>
      <c r="D8" s="31"/>
      <c r="E8" s="31"/>
      <c r="F8" s="31"/>
      <c r="G8" s="32"/>
    </row>
    <row r="9">
      <c r="B9" s="27" t="s">
        <v>105</v>
      </c>
      <c r="C9" s="27" t="s">
        <v>106</v>
      </c>
      <c r="D9" s="27" t="s">
        <v>107</v>
      </c>
      <c r="E9" s="27" t="s">
        <v>233</v>
      </c>
      <c r="F9" s="27" t="s">
        <v>108</v>
      </c>
      <c r="G9" s="27" t="s">
        <v>109</v>
      </c>
    </row>
    <row r="10">
      <c r="B10" s="27">
        <v>1.0</v>
      </c>
      <c r="C10" s="33">
        <v>44763.0</v>
      </c>
      <c r="D10" s="21" t="s">
        <v>760</v>
      </c>
      <c r="E10" s="34">
        <v>-17.1</v>
      </c>
      <c r="F10" s="35" t="s">
        <v>159</v>
      </c>
      <c r="G10" s="21"/>
    </row>
    <row r="11">
      <c r="C11" s="18"/>
      <c r="D11" s="50" t="s">
        <v>152</v>
      </c>
      <c r="E11" s="51">
        <f>SUM(E10)</f>
        <v>-17.1</v>
      </c>
      <c r="F11" s="18"/>
      <c r="G11" s="18"/>
    </row>
    <row r="14">
      <c r="D14" s="52" t="s">
        <v>101</v>
      </c>
      <c r="E14" s="133">
        <f>SUM(E5,E11)</f>
        <v>0</v>
      </c>
    </row>
  </sheetData>
  <mergeCells count="2">
    <mergeCell ref="C2:G2"/>
    <mergeCell ref="C8:G8"/>
  </mergeCells>
  <hyperlinks>
    <hyperlink r:id="rId1" ref="G4"/>
  </hyperlinks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17.0"/>
    <col customWidth="1" min="6" max="6" width="21.13"/>
    <col customWidth="1" min="7" max="7" width="16.25"/>
    <col customWidth="1" min="8" max="8" width="21.13"/>
    <col customWidth="1" min="9" max="9" width="18.38"/>
    <col customWidth="1" min="10" max="10" width="67.0"/>
    <col customWidth="1" min="11" max="11" width="40.88"/>
  </cols>
  <sheetData>
    <row r="2">
      <c r="C2" s="30" t="s">
        <v>926</v>
      </c>
      <c r="D2" s="31"/>
      <c r="E2" s="31"/>
      <c r="F2" s="31"/>
      <c r="G2" s="31"/>
      <c r="H2" s="31"/>
      <c r="I2" s="31"/>
      <c r="J2" s="32"/>
      <c r="K2" s="19"/>
    </row>
    <row r="3">
      <c r="B3" s="27" t="s">
        <v>105</v>
      </c>
      <c r="C3" s="27" t="s">
        <v>106</v>
      </c>
      <c r="D3" s="30" t="s">
        <v>107</v>
      </c>
      <c r="E3" s="30" t="s">
        <v>927</v>
      </c>
      <c r="F3" s="66" t="s">
        <v>928</v>
      </c>
      <c r="G3" s="134" t="s">
        <v>929</v>
      </c>
      <c r="H3" s="134" t="s">
        <v>930</v>
      </c>
      <c r="I3" s="134" t="s">
        <v>931</v>
      </c>
      <c r="J3" s="135" t="s">
        <v>932</v>
      </c>
      <c r="K3" s="19"/>
    </row>
    <row r="4">
      <c r="B4" s="27">
        <v>1.0</v>
      </c>
      <c r="C4" s="33">
        <v>44749.0</v>
      </c>
      <c r="D4" s="136" t="s">
        <v>933</v>
      </c>
      <c r="E4" s="137">
        <v>975.0</v>
      </c>
      <c r="F4" s="138">
        <v>584.75</v>
      </c>
      <c r="G4" s="84">
        <v>116.95</v>
      </c>
      <c r="H4" s="139" t="s">
        <v>934</v>
      </c>
      <c r="I4" s="139" t="s">
        <v>935</v>
      </c>
      <c r="J4" s="140" t="s">
        <v>936</v>
      </c>
      <c r="K4" s="13"/>
    </row>
    <row r="5">
      <c r="D5" s="18"/>
      <c r="E5" s="18"/>
      <c r="F5" s="19"/>
      <c r="G5" s="19"/>
      <c r="H5" s="18"/>
      <c r="I5" s="18"/>
      <c r="J5" s="18"/>
      <c r="K5" s="18"/>
    </row>
    <row r="6">
      <c r="D6" s="18"/>
      <c r="E6" s="18"/>
      <c r="F6" s="19"/>
      <c r="G6" s="19"/>
      <c r="H6" s="18"/>
      <c r="I6" s="18"/>
      <c r="J6" s="18"/>
      <c r="K6" s="18"/>
    </row>
    <row r="7">
      <c r="D7" s="18"/>
      <c r="E7" s="27" t="s">
        <v>937</v>
      </c>
      <c r="F7" s="27" t="s">
        <v>938</v>
      </c>
      <c r="G7" s="27" t="s">
        <v>939</v>
      </c>
      <c r="H7" s="27" t="s">
        <v>940</v>
      </c>
      <c r="I7" s="27" t="s">
        <v>941</v>
      </c>
      <c r="J7" s="18"/>
      <c r="K7" s="18"/>
    </row>
    <row r="8">
      <c r="D8" s="18"/>
      <c r="E8" s="21">
        <v>1.0</v>
      </c>
      <c r="F8" s="21">
        <v>3.0</v>
      </c>
      <c r="G8" s="21">
        <v>4.0</v>
      </c>
      <c r="H8" s="21">
        <v>286.578947</v>
      </c>
      <c r="I8" s="21">
        <v>25.0</v>
      </c>
      <c r="J8" s="18"/>
      <c r="K8" s="18"/>
    </row>
    <row r="9">
      <c r="D9" s="19"/>
      <c r="E9" s="19"/>
      <c r="F9" s="19"/>
      <c r="G9" s="19"/>
      <c r="H9" s="19"/>
      <c r="I9" s="19"/>
      <c r="J9" s="19"/>
      <c r="K9" s="19"/>
    </row>
    <row r="10">
      <c r="D10" s="19"/>
      <c r="E10" s="19"/>
      <c r="F10" s="19"/>
      <c r="G10" s="19"/>
      <c r="H10" s="19"/>
      <c r="I10" s="19"/>
      <c r="J10" s="19"/>
      <c r="K10" s="19"/>
    </row>
    <row r="11">
      <c r="C11" s="19"/>
      <c r="D11" s="19"/>
      <c r="E11" s="30" t="s">
        <v>927</v>
      </c>
      <c r="F11" s="27" t="s">
        <v>942</v>
      </c>
      <c r="G11" s="27" t="s">
        <v>943</v>
      </c>
      <c r="H11" s="27" t="s">
        <v>944</v>
      </c>
      <c r="I11" s="27" t="s">
        <v>945</v>
      </c>
      <c r="J11" s="37" t="s">
        <v>133</v>
      </c>
      <c r="K11" s="19"/>
    </row>
    <row r="12">
      <c r="C12" s="19"/>
      <c r="D12" s="39"/>
      <c r="E12" s="137">
        <v>975.0</v>
      </c>
      <c r="F12" s="34">
        <f t="shared" ref="F12:I12" si="1">MULTIPLY(F8,F4)</f>
        <v>1754.25</v>
      </c>
      <c r="G12" s="34">
        <f t="shared" si="1"/>
        <v>467.8</v>
      </c>
      <c r="H12" s="22">
        <f t="shared" si="1"/>
        <v>54.44999993</v>
      </c>
      <c r="I12" s="22">
        <f t="shared" si="1"/>
        <v>50</v>
      </c>
      <c r="J12" s="141">
        <f>SUM(E12:I12)</f>
        <v>3301.5</v>
      </c>
      <c r="K12" s="13"/>
    </row>
    <row r="13">
      <c r="D13" s="18"/>
      <c r="E13" s="18"/>
      <c r="F13" s="19"/>
      <c r="G13" s="42"/>
      <c r="H13" s="18"/>
      <c r="I13" s="18"/>
      <c r="J13" s="18"/>
      <c r="K13" s="18"/>
    </row>
    <row r="14">
      <c r="D14" s="18"/>
      <c r="E14" s="18"/>
      <c r="F14" s="19"/>
      <c r="G14" s="42"/>
      <c r="H14" s="18"/>
      <c r="I14" s="18"/>
      <c r="J14" s="18"/>
      <c r="K14" s="18"/>
    </row>
    <row r="15">
      <c r="E15" s="19"/>
      <c r="F15" s="19"/>
      <c r="G15" s="19"/>
      <c r="H15" s="19"/>
      <c r="I15" s="19"/>
      <c r="J15" s="19"/>
    </row>
    <row r="16">
      <c r="E16" s="19"/>
      <c r="F16" s="19"/>
      <c r="G16" s="19"/>
      <c r="H16" s="19"/>
      <c r="I16" s="19"/>
      <c r="J16" s="19"/>
    </row>
    <row r="17">
      <c r="E17" s="19"/>
      <c r="F17" s="19"/>
      <c r="G17" s="19"/>
      <c r="H17" s="19"/>
      <c r="I17" s="19"/>
      <c r="J17" s="19"/>
    </row>
  </sheetData>
  <mergeCells count="1">
    <mergeCell ref="C2:J2"/>
  </mergeCells>
  <hyperlinks>
    <hyperlink r:id="rId1" ref="J4"/>
  </hyperlinks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946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109">
        <v>44764.0</v>
      </c>
      <c r="D4" s="121" t="s">
        <v>947</v>
      </c>
      <c r="E4" s="103">
        <v>55.0</v>
      </c>
      <c r="F4" s="111" t="s">
        <v>139</v>
      </c>
      <c r="G4" s="36" t="s">
        <v>948</v>
      </c>
    </row>
    <row r="5">
      <c r="B5" s="27">
        <v>2.0</v>
      </c>
      <c r="C5" s="109">
        <v>44769.0</v>
      </c>
      <c r="D5" s="110" t="s">
        <v>947</v>
      </c>
      <c r="E5" s="103">
        <v>98.94</v>
      </c>
      <c r="F5" s="111" t="s">
        <v>111</v>
      </c>
      <c r="G5" s="36" t="s">
        <v>949</v>
      </c>
    </row>
    <row r="6">
      <c r="C6" s="18"/>
      <c r="D6" s="37" t="s">
        <v>113</v>
      </c>
      <c r="E6" s="38">
        <f>SUM(E4:E5)</f>
        <v>153.94</v>
      </c>
      <c r="F6" s="18"/>
      <c r="G6" s="18"/>
    </row>
    <row r="7">
      <c r="C7" s="18"/>
      <c r="D7" s="18"/>
      <c r="E7" s="18"/>
      <c r="F7" s="18"/>
      <c r="G7" s="18"/>
    </row>
    <row r="8">
      <c r="C8" s="18"/>
      <c r="D8" s="18"/>
      <c r="E8" s="18"/>
      <c r="F8" s="18"/>
      <c r="G8" s="18"/>
    </row>
    <row r="9">
      <c r="C9" s="19"/>
      <c r="D9" s="19"/>
      <c r="E9" s="19"/>
      <c r="F9" s="19"/>
      <c r="G9" s="19"/>
    </row>
    <row r="10">
      <c r="B10" s="19"/>
      <c r="C10" s="19"/>
      <c r="D10" s="19"/>
      <c r="E10" s="19"/>
      <c r="F10" s="19"/>
      <c r="G10" s="19"/>
    </row>
    <row r="11">
      <c r="B11" s="19"/>
      <c r="C11" s="39"/>
      <c r="D11" s="13"/>
      <c r="E11" s="40"/>
      <c r="F11" s="41"/>
      <c r="G11" s="13"/>
    </row>
    <row r="12">
      <c r="C12" s="18"/>
      <c r="D12" s="19"/>
      <c r="E12" s="42"/>
      <c r="F12" s="18"/>
      <c r="G12" s="18"/>
    </row>
    <row r="14">
      <c r="C14" s="142"/>
      <c r="D14" s="88"/>
      <c r="E14" s="89"/>
      <c r="F14" s="143"/>
    </row>
    <row r="15">
      <c r="D15" s="19"/>
      <c r="E15" s="42"/>
    </row>
  </sheetData>
  <mergeCells count="1">
    <mergeCell ref="C2:G2"/>
  </mergeCells>
  <hyperlinks>
    <hyperlink r:id="rId1" ref="G4"/>
    <hyperlink r:id="rId2" ref="G5"/>
  </hyperlinks>
  <drawing r:id="rId3"/>
</worksheet>
</file>

<file path=xl/worksheets/sheet6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950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114">
        <v>44782.0</v>
      </c>
      <c r="D4" s="115" t="s">
        <v>951</v>
      </c>
      <c r="E4" s="116">
        <v>19.49</v>
      </c>
      <c r="F4" s="117" t="s">
        <v>111</v>
      </c>
      <c r="G4" s="36" t="s">
        <v>952</v>
      </c>
    </row>
    <row r="5">
      <c r="C5" s="18"/>
      <c r="D5" s="37" t="s">
        <v>113</v>
      </c>
      <c r="E5" s="38">
        <f>SUM(E4)</f>
        <v>19.49</v>
      </c>
      <c r="F5" s="18"/>
      <c r="G5" s="18"/>
    </row>
    <row r="6">
      <c r="C6" s="18"/>
      <c r="D6" s="18"/>
      <c r="E6" s="18"/>
      <c r="F6" s="18"/>
      <c r="G6" s="18"/>
    </row>
    <row r="7">
      <c r="C7" s="18"/>
      <c r="D7" s="18"/>
      <c r="E7" s="18"/>
      <c r="F7" s="18"/>
      <c r="G7" s="18"/>
    </row>
    <row r="8">
      <c r="C8" s="19"/>
      <c r="D8" s="19"/>
      <c r="E8" s="19"/>
      <c r="F8" s="19"/>
      <c r="G8" s="19"/>
    </row>
    <row r="9">
      <c r="B9" s="19"/>
      <c r="C9" s="19"/>
      <c r="D9" s="19"/>
      <c r="E9" s="19"/>
      <c r="F9" s="19"/>
      <c r="G9" s="19"/>
    </row>
    <row r="10">
      <c r="B10" s="19"/>
      <c r="C10" s="39"/>
      <c r="D10" s="13"/>
      <c r="E10" s="40"/>
      <c r="F10" s="41"/>
      <c r="G10" s="13"/>
    </row>
    <row r="11">
      <c r="C11" s="18"/>
      <c r="D11" s="19"/>
      <c r="E11" s="42"/>
      <c r="F11" s="18"/>
      <c r="G11" s="18"/>
    </row>
    <row r="13">
      <c r="C13" s="142"/>
      <c r="D13" s="88"/>
      <c r="E13" s="89"/>
      <c r="F13" s="143"/>
    </row>
    <row r="14">
      <c r="D14" s="19"/>
      <c r="E14" s="42"/>
    </row>
  </sheetData>
  <mergeCells count="1">
    <mergeCell ref="C2:G2"/>
  </mergeCells>
  <hyperlinks>
    <hyperlink r:id="rId1" ref="G4"/>
  </hyperlinks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953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114">
        <v>44765.0</v>
      </c>
      <c r="D4" s="115" t="s">
        <v>692</v>
      </c>
      <c r="E4" s="116">
        <v>399.4</v>
      </c>
      <c r="F4" s="117" t="s">
        <v>111</v>
      </c>
      <c r="G4" s="36" t="s">
        <v>954</v>
      </c>
    </row>
    <row r="5">
      <c r="C5" s="18"/>
      <c r="D5" s="37" t="s">
        <v>113</v>
      </c>
      <c r="E5" s="38">
        <f>SUM(E4)</f>
        <v>399.4</v>
      </c>
      <c r="F5" s="18"/>
      <c r="G5" s="18"/>
    </row>
    <row r="6">
      <c r="C6" s="18"/>
      <c r="D6" s="18"/>
      <c r="E6" s="18"/>
      <c r="F6" s="18"/>
      <c r="G6" s="18"/>
    </row>
    <row r="7">
      <c r="C7" s="18"/>
      <c r="D7" s="18"/>
      <c r="E7" s="18"/>
      <c r="F7" s="18"/>
      <c r="G7" s="18"/>
    </row>
    <row r="8">
      <c r="C8" s="19"/>
      <c r="D8" s="19"/>
      <c r="E8" s="19"/>
      <c r="F8" s="19"/>
      <c r="G8" s="19"/>
    </row>
    <row r="9">
      <c r="B9" s="19"/>
      <c r="C9" s="19"/>
      <c r="D9" s="19"/>
      <c r="E9" s="19"/>
      <c r="F9" s="19"/>
      <c r="G9" s="19"/>
    </row>
    <row r="10">
      <c r="B10" s="19"/>
      <c r="C10" s="39"/>
      <c r="D10" s="13"/>
      <c r="E10" s="40"/>
      <c r="F10" s="41"/>
      <c r="G10" s="13"/>
    </row>
    <row r="11">
      <c r="C11" s="18"/>
      <c r="D11" s="19"/>
      <c r="E11" s="42"/>
      <c r="F11" s="18"/>
      <c r="G11" s="18"/>
    </row>
    <row r="13">
      <c r="C13" s="142"/>
      <c r="D13" s="88"/>
      <c r="E13" s="89"/>
      <c r="F13" s="143"/>
    </row>
    <row r="14">
      <c r="D14" s="19"/>
      <c r="E14" s="42"/>
    </row>
  </sheetData>
  <mergeCells count="1">
    <mergeCell ref="C2:G2"/>
  </mergeCells>
  <hyperlinks>
    <hyperlink r:id="rId1" ref="G4"/>
  </hyperlinks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955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114">
        <v>44757.0</v>
      </c>
      <c r="D4" s="115" t="s">
        <v>956</v>
      </c>
      <c r="E4" s="116">
        <v>104.33</v>
      </c>
      <c r="F4" s="117" t="s">
        <v>159</v>
      </c>
      <c r="G4" s="36" t="s">
        <v>957</v>
      </c>
    </row>
    <row r="5">
      <c r="C5" s="18"/>
      <c r="D5" s="37" t="s">
        <v>113</v>
      </c>
      <c r="E5" s="38">
        <f>SUM(E4)</f>
        <v>104.33</v>
      </c>
      <c r="F5" s="18"/>
      <c r="G5" s="18"/>
    </row>
    <row r="6">
      <c r="C6" s="18"/>
      <c r="D6" s="18"/>
      <c r="E6" s="18"/>
      <c r="F6" s="18"/>
      <c r="G6" s="18"/>
    </row>
    <row r="7">
      <c r="C7" s="18"/>
      <c r="D7" s="18"/>
      <c r="E7" s="18"/>
      <c r="F7" s="18"/>
      <c r="G7" s="18"/>
    </row>
    <row r="8">
      <c r="C8" s="19"/>
      <c r="D8" s="19"/>
      <c r="E8" s="19"/>
      <c r="F8" s="19"/>
      <c r="G8" s="19"/>
    </row>
    <row r="9">
      <c r="B9" s="19"/>
      <c r="C9" s="19"/>
      <c r="D9" s="19"/>
      <c r="E9" s="19"/>
      <c r="F9" s="19"/>
      <c r="G9" s="19"/>
    </row>
    <row r="10">
      <c r="B10" s="19"/>
      <c r="C10" s="39"/>
      <c r="D10" s="13"/>
      <c r="E10" s="40"/>
      <c r="F10" s="41"/>
      <c r="G10" s="13"/>
    </row>
    <row r="11">
      <c r="C11" s="18"/>
      <c r="D11" s="19"/>
      <c r="E11" s="42"/>
      <c r="F11" s="18"/>
      <c r="G11" s="18"/>
    </row>
    <row r="13">
      <c r="C13" s="142"/>
      <c r="D13" s="88"/>
      <c r="E13" s="89"/>
      <c r="F13" s="143"/>
    </row>
    <row r="14">
      <c r="D14" s="19"/>
      <c r="E14" s="42"/>
    </row>
  </sheetData>
  <mergeCells count="1">
    <mergeCell ref="C2:G2"/>
  </mergeCells>
  <hyperlinks>
    <hyperlink r:id="rId1" ref="G4"/>
  </hyperlinks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958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114">
        <v>44742.0</v>
      </c>
      <c r="D4" s="115" t="s">
        <v>959</v>
      </c>
      <c r="E4" s="116">
        <v>36.85</v>
      </c>
      <c r="F4" s="117" t="s">
        <v>159</v>
      </c>
      <c r="G4" s="36" t="s">
        <v>960</v>
      </c>
    </row>
    <row r="5">
      <c r="B5" s="27">
        <v>2.0</v>
      </c>
      <c r="C5" s="114">
        <v>44753.0</v>
      </c>
      <c r="D5" s="25" t="s">
        <v>961</v>
      </c>
      <c r="E5" s="67">
        <v>43.19</v>
      </c>
      <c r="F5" s="68" t="s">
        <v>515</v>
      </c>
      <c r="G5" s="36" t="s">
        <v>962</v>
      </c>
    </row>
    <row r="6">
      <c r="B6" s="27">
        <v>3.0</v>
      </c>
      <c r="C6" s="114">
        <v>44753.0</v>
      </c>
      <c r="D6" s="25" t="s">
        <v>795</v>
      </c>
      <c r="E6" s="67">
        <v>7.48</v>
      </c>
      <c r="F6" s="68" t="s">
        <v>139</v>
      </c>
      <c r="G6" s="36" t="s">
        <v>963</v>
      </c>
    </row>
    <row r="7">
      <c r="C7" s="18"/>
      <c r="D7" s="37" t="s">
        <v>113</v>
      </c>
      <c r="E7" s="38">
        <f>SUM(E4:E6)</f>
        <v>87.52</v>
      </c>
      <c r="F7" s="18"/>
      <c r="G7" s="18"/>
    </row>
    <row r="8">
      <c r="C8" s="18"/>
      <c r="D8" s="18"/>
      <c r="E8" s="18"/>
      <c r="F8" s="18"/>
      <c r="G8" s="18"/>
    </row>
    <row r="9">
      <c r="C9" s="18"/>
      <c r="D9" s="18"/>
      <c r="E9" s="18"/>
      <c r="F9" s="18"/>
      <c r="G9" s="18"/>
    </row>
    <row r="10">
      <c r="C10" s="19"/>
      <c r="D10" s="19"/>
      <c r="E10" s="19"/>
      <c r="F10" s="19"/>
      <c r="G10" s="19"/>
    </row>
    <row r="11">
      <c r="B11" s="19"/>
      <c r="C11" s="19"/>
      <c r="D11" s="19"/>
      <c r="E11" s="19"/>
      <c r="F11" s="19"/>
      <c r="G11" s="19"/>
    </row>
    <row r="12">
      <c r="B12" s="19"/>
      <c r="C12" s="39"/>
      <c r="D12" s="13"/>
      <c r="E12" s="40"/>
      <c r="F12" s="41"/>
      <c r="G12" s="13"/>
    </row>
    <row r="13">
      <c r="C13" s="18"/>
      <c r="D13" s="19"/>
      <c r="E13" s="42"/>
      <c r="F13" s="18"/>
      <c r="G13" s="18"/>
    </row>
    <row r="15">
      <c r="C15" s="142"/>
      <c r="D15" s="88"/>
      <c r="E15" s="89"/>
      <c r="F15" s="143"/>
    </row>
    <row r="16">
      <c r="D16" s="19"/>
      <c r="E16" s="42"/>
    </row>
  </sheetData>
  <mergeCells count="1">
    <mergeCell ref="C2:G2"/>
  </mergeCells>
  <hyperlinks>
    <hyperlink r:id="rId1" ref="G4"/>
    <hyperlink r:id="rId2" ref="G5"/>
    <hyperlink r:id="rId3" ref="G6"/>
  </hyperlinks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.0"/>
    <col customWidth="1" min="3" max="3" width="38.63"/>
    <col customWidth="1" min="4" max="4" width="10.88"/>
    <col customWidth="1" min="5" max="5" width="9.13"/>
    <col customWidth="1" min="6" max="6" width="9.63"/>
    <col customWidth="1" min="7" max="7" width="62.0"/>
    <col customWidth="1" min="8" max="8" width="12.88"/>
  </cols>
  <sheetData>
    <row r="1">
      <c r="A1" s="19"/>
      <c r="B1" s="19"/>
      <c r="C1" s="19"/>
      <c r="D1" s="19"/>
      <c r="E1" s="19"/>
      <c r="F1" s="19"/>
      <c r="G1" s="19"/>
    </row>
    <row r="2">
      <c r="A2" s="19"/>
      <c r="B2" s="30" t="s">
        <v>314</v>
      </c>
      <c r="C2" s="31"/>
      <c r="D2" s="31"/>
      <c r="E2" s="31"/>
      <c r="F2" s="31"/>
      <c r="G2" s="32"/>
    </row>
    <row r="3">
      <c r="A3" s="19"/>
      <c r="B3" s="27" t="s">
        <v>106</v>
      </c>
      <c r="C3" s="27" t="s">
        <v>107</v>
      </c>
      <c r="D3" s="27" t="s">
        <v>2</v>
      </c>
      <c r="E3" s="27" t="s">
        <v>154</v>
      </c>
      <c r="F3" s="27" t="s">
        <v>155</v>
      </c>
      <c r="G3" s="27" t="s">
        <v>156</v>
      </c>
    </row>
    <row r="4">
      <c r="A4" s="19"/>
      <c r="B4" s="27" t="s">
        <v>222</v>
      </c>
      <c r="C4" s="58"/>
      <c r="D4" s="58"/>
      <c r="E4" s="59"/>
      <c r="F4" s="58"/>
      <c r="G4" s="58"/>
    </row>
    <row r="5">
      <c r="A5" s="13"/>
      <c r="B5" s="21">
        <v>1.0</v>
      </c>
      <c r="C5" s="21" t="s">
        <v>315</v>
      </c>
      <c r="D5" s="34">
        <v>175.26</v>
      </c>
      <c r="E5" s="35" t="s">
        <v>316</v>
      </c>
      <c r="F5" s="57" t="s">
        <v>160</v>
      </c>
      <c r="G5" s="36" t="s">
        <v>317</v>
      </c>
    </row>
    <row r="6">
      <c r="A6" s="19"/>
      <c r="B6" s="27" t="s">
        <v>318</v>
      </c>
      <c r="C6" s="58"/>
      <c r="D6" s="58"/>
      <c r="E6" s="59"/>
      <c r="F6" s="58"/>
      <c r="G6" s="58"/>
    </row>
    <row r="7">
      <c r="A7" s="13"/>
      <c r="B7" s="21">
        <v>1.0</v>
      </c>
      <c r="C7" s="21" t="s">
        <v>319</v>
      </c>
      <c r="D7" s="34">
        <v>46.0</v>
      </c>
      <c r="E7" s="35" t="s">
        <v>111</v>
      </c>
      <c r="F7" s="57" t="s">
        <v>160</v>
      </c>
      <c r="G7" s="36" t="s">
        <v>320</v>
      </c>
    </row>
    <row r="8">
      <c r="A8" s="13"/>
      <c r="B8" s="21">
        <v>2.0</v>
      </c>
      <c r="C8" s="21" t="s">
        <v>321</v>
      </c>
      <c r="D8" s="34">
        <v>50.28</v>
      </c>
      <c r="E8" s="35" t="s">
        <v>111</v>
      </c>
      <c r="F8" s="57" t="s">
        <v>160</v>
      </c>
      <c r="G8" s="36" t="s">
        <v>322</v>
      </c>
    </row>
    <row r="9">
      <c r="A9" s="13"/>
      <c r="B9" s="21">
        <v>3.0</v>
      </c>
      <c r="C9" s="21" t="s">
        <v>323</v>
      </c>
      <c r="D9" s="34">
        <v>52.38</v>
      </c>
      <c r="E9" s="35" t="s">
        <v>111</v>
      </c>
      <c r="F9" s="57" t="s">
        <v>160</v>
      </c>
      <c r="G9" s="36" t="s">
        <v>324</v>
      </c>
    </row>
    <row r="10">
      <c r="A10" s="13"/>
      <c r="B10" s="21">
        <v>4.0</v>
      </c>
      <c r="C10" s="21" t="s">
        <v>325</v>
      </c>
      <c r="D10" s="34">
        <v>197.86</v>
      </c>
      <c r="E10" s="35" t="s">
        <v>111</v>
      </c>
      <c r="F10" s="57" t="s">
        <v>160</v>
      </c>
      <c r="G10" s="36" t="s">
        <v>320</v>
      </c>
    </row>
    <row r="11">
      <c r="A11" s="13"/>
      <c r="B11" s="21">
        <v>5.0</v>
      </c>
      <c r="C11" s="21" t="s">
        <v>326</v>
      </c>
      <c r="D11" s="34">
        <v>291.22</v>
      </c>
      <c r="E11" s="35" t="s">
        <v>111</v>
      </c>
      <c r="F11" s="57" t="s">
        <v>160</v>
      </c>
      <c r="G11" s="36" t="s">
        <v>327</v>
      </c>
    </row>
    <row r="12">
      <c r="A12" s="19"/>
      <c r="B12" s="27" t="s">
        <v>328</v>
      </c>
      <c r="C12" s="58"/>
      <c r="D12" s="58"/>
      <c r="E12" s="59"/>
      <c r="F12" s="58"/>
      <c r="G12" s="58"/>
    </row>
    <row r="13">
      <c r="A13" s="13"/>
      <c r="B13" s="21">
        <v>1.0</v>
      </c>
      <c r="C13" s="21" t="s">
        <v>329</v>
      </c>
      <c r="D13" s="34">
        <v>35.71</v>
      </c>
      <c r="E13" s="35" t="s">
        <v>111</v>
      </c>
      <c r="F13" s="57" t="s">
        <v>160</v>
      </c>
      <c r="G13" s="36" t="s">
        <v>330</v>
      </c>
    </row>
    <row r="14">
      <c r="A14" s="13"/>
      <c r="B14" s="21">
        <v>2.0</v>
      </c>
      <c r="C14" s="21" t="s">
        <v>331</v>
      </c>
      <c r="D14" s="34">
        <v>17.07</v>
      </c>
      <c r="E14" s="35" t="s">
        <v>111</v>
      </c>
      <c r="F14" s="57" t="s">
        <v>160</v>
      </c>
      <c r="G14" s="36" t="s">
        <v>332</v>
      </c>
    </row>
    <row r="15">
      <c r="A15" s="19"/>
      <c r="B15" s="27" t="s">
        <v>231</v>
      </c>
      <c r="C15" s="58"/>
      <c r="D15" s="58"/>
      <c r="E15" s="59"/>
      <c r="F15" s="58"/>
      <c r="G15" s="58"/>
    </row>
    <row r="16">
      <c r="A16" s="13"/>
      <c r="B16" s="21">
        <v>1.0</v>
      </c>
      <c r="C16" s="21" t="s">
        <v>333</v>
      </c>
      <c r="D16" s="34">
        <v>5.33</v>
      </c>
      <c r="E16" s="35" t="s">
        <v>111</v>
      </c>
      <c r="F16" s="57" t="s">
        <v>160</v>
      </c>
      <c r="G16" s="36" t="s">
        <v>334</v>
      </c>
    </row>
    <row r="17">
      <c r="A17" s="13"/>
      <c r="B17" s="21">
        <v>2.0</v>
      </c>
      <c r="C17" s="21" t="s">
        <v>326</v>
      </c>
      <c r="D17" s="34">
        <v>948.18</v>
      </c>
      <c r="E17" s="35" t="s">
        <v>111</v>
      </c>
      <c r="F17" s="57" t="s">
        <v>160</v>
      </c>
      <c r="G17" s="36" t="s">
        <v>327</v>
      </c>
    </row>
    <row r="18">
      <c r="A18" s="19"/>
      <c r="B18" s="27" t="s">
        <v>244</v>
      </c>
      <c r="C18" s="58"/>
      <c r="D18" s="58"/>
      <c r="E18" s="59"/>
      <c r="F18" s="58"/>
      <c r="G18" s="58"/>
    </row>
    <row r="19">
      <c r="A19" s="13"/>
      <c r="B19" s="21">
        <v>1.0</v>
      </c>
      <c r="C19" s="21" t="s">
        <v>326</v>
      </c>
      <c r="D19" s="34">
        <v>189.24</v>
      </c>
      <c r="E19" s="35" t="s">
        <v>111</v>
      </c>
      <c r="F19" s="57" t="s">
        <v>160</v>
      </c>
      <c r="G19" s="36" t="s">
        <v>327</v>
      </c>
    </row>
    <row r="20">
      <c r="A20" s="19"/>
      <c r="B20" s="27" t="s">
        <v>298</v>
      </c>
      <c r="C20" s="58"/>
      <c r="D20" s="58"/>
      <c r="E20" s="59"/>
      <c r="F20" s="58"/>
      <c r="G20" s="58"/>
    </row>
    <row r="21">
      <c r="A21" s="13"/>
      <c r="B21" s="21">
        <v>1.0</v>
      </c>
      <c r="C21" s="21" t="s">
        <v>329</v>
      </c>
      <c r="D21" s="34">
        <v>-35.71</v>
      </c>
      <c r="E21" s="35" t="s">
        <v>111</v>
      </c>
      <c r="F21" s="70" t="s">
        <v>233</v>
      </c>
      <c r="G21" s="36" t="s">
        <v>330</v>
      </c>
    </row>
    <row r="22">
      <c r="A22" s="19"/>
      <c r="B22" s="27" t="s">
        <v>301</v>
      </c>
      <c r="C22" s="58"/>
      <c r="D22" s="58"/>
      <c r="E22" s="59"/>
      <c r="F22" s="58"/>
      <c r="G22" s="58"/>
    </row>
    <row r="23">
      <c r="A23" s="13"/>
      <c r="B23" s="21">
        <v>1.0</v>
      </c>
      <c r="C23" s="21" t="s">
        <v>335</v>
      </c>
      <c r="D23" s="34">
        <v>-37.45</v>
      </c>
      <c r="E23" s="35" t="s">
        <v>111</v>
      </c>
      <c r="F23" s="70" t="s">
        <v>233</v>
      </c>
      <c r="G23" s="36" t="s">
        <v>320</v>
      </c>
    </row>
    <row r="24">
      <c r="A24" s="13"/>
      <c r="B24" s="21">
        <v>2.0</v>
      </c>
      <c r="C24" s="21" t="s">
        <v>336</v>
      </c>
      <c r="D24" s="34">
        <v>-46.0</v>
      </c>
      <c r="E24" s="35" t="s">
        <v>111</v>
      </c>
      <c r="F24" s="70" t="s">
        <v>233</v>
      </c>
      <c r="G24" s="36" t="s">
        <v>320</v>
      </c>
    </row>
    <row r="25">
      <c r="A25" s="13"/>
      <c r="B25" s="21">
        <v>3.0</v>
      </c>
      <c r="C25" s="21" t="s">
        <v>337</v>
      </c>
      <c r="D25" s="34">
        <v>-58.83</v>
      </c>
      <c r="E25" s="35" t="s">
        <v>111</v>
      </c>
      <c r="F25" s="70" t="s">
        <v>233</v>
      </c>
      <c r="G25" s="36" t="s">
        <v>320</v>
      </c>
    </row>
    <row r="26">
      <c r="A26" s="13"/>
      <c r="B26" s="21">
        <v>4.0</v>
      </c>
      <c r="C26" s="21" t="s">
        <v>338</v>
      </c>
      <c r="D26" s="34">
        <v>-64.15</v>
      </c>
      <c r="E26" s="35" t="s">
        <v>111</v>
      </c>
      <c r="F26" s="70" t="s">
        <v>233</v>
      </c>
      <c r="G26" s="36" t="s">
        <v>320</v>
      </c>
    </row>
    <row r="27">
      <c r="A27" s="19"/>
      <c r="B27" s="27" t="s">
        <v>305</v>
      </c>
      <c r="C27" s="58"/>
      <c r="D27" s="58"/>
      <c r="E27" s="59"/>
      <c r="F27" s="58"/>
      <c r="G27" s="58"/>
    </row>
    <row r="28">
      <c r="A28" s="13"/>
      <c r="B28" s="21">
        <v>1.0</v>
      </c>
      <c r="C28" s="21" t="s">
        <v>315</v>
      </c>
      <c r="D28" s="34">
        <v>-175.26</v>
      </c>
      <c r="E28" s="35" t="s">
        <v>111</v>
      </c>
      <c r="F28" s="70" t="s">
        <v>233</v>
      </c>
      <c r="G28" s="36" t="s">
        <v>317</v>
      </c>
    </row>
    <row r="29">
      <c r="A29" s="19"/>
      <c r="B29" s="27" t="s">
        <v>339</v>
      </c>
      <c r="C29" s="58"/>
      <c r="D29" s="58"/>
      <c r="E29" s="59"/>
      <c r="F29" s="58"/>
      <c r="G29" s="58"/>
    </row>
    <row r="30">
      <c r="A30" s="13"/>
      <c r="B30" s="21">
        <v>1.0</v>
      </c>
      <c r="C30" s="21" t="s">
        <v>340</v>
      </c>
      <c r="D30" s="34">
        <v>-14.85</v>
      </c>
      <c r="E30" s="35" t="s">
        <v>111</v>
      </c>
      <c r="F30" s="70" t="s">
        <v>233</v>
      </c>
      <c r="G30" s="36" t="s">
        <v>327</v>
      </c>
    </row>
    <row r="31">
      <c r="A31" s="13"/>
      <c r="B31" s="21">
        <v>2.0</v>
      </c>
      <c r="C31" s="21" t="s">
        <v>341</v>
      </c>
      <c r="D31" s="34">
        <v>-63.08</v>
      </c>
      <c r="E31" s="35" t="s">
        <v>111</v>
      </c>
      <c r="F31" s="70" t="s">
        <v>233</v>
      </c>
      <c r="G31" s="36" t="s">
        <v>327</v>
      </c>
    </row>
    <row r="32">
      <c r="A32" s="13"/>
      <c r="B32" s="21">
        <v>3.0</v>
      </c>
      <c r="C32" s="21" t="s">
        <v>342</v>
      </c>
      <c r="D32" s="34">
        <v>-142.19</v>
      </c>
      <c r="E32" s="35" t="s">
        <v>111</v>
      </c>
      <c r="F32" s="70" t="s">
        <v>233</v>
      </c>
      <c r="G32" s="36" t="s">
        <v>327</v>
      </c>
    </row>
    <row r="33">
      <c r="A33" s="13"/>
      <c r="B33" s="21">
        <v>4.0</v>
      </c>
      <c r="C33" s="21" t="s">
        <v>343</v>
      </c>
      <c r="D33" s="34">
        <v>164.77</v>
      </c>
      <c r="E33" s="35" t="s">
        <v>111</v>
      </c>
      <c r="F33" s="70" t="s">
        <v>233</v>
      </c>
      <c r="G33" s="36" t="s">
        <v>327</v>
      </c>
    </row>
    <row r="34">
      <c r="A34" s="13"/>
      <c r="B34" s="21">
        <v>5.0</v>
      </c>
      <c r="C34" s="21" t="s">
        <v>344</v>
      </c>
      <c r="D34" s="34">
        <v>-42.79</v>
      </c>
      <c r="E34" s="35" t="s">
        <v>111</v>
      </c>
      <c r="F34" s="70" t="s">
        <v>233</v>
      </c>
      <c r="G34" s="36" t="s">
        <v>327</v>
      </c>
    </row>
    <row r="35">
      <c r="A35" s="13"/>
      <c r="B35" s="27" t="s">
        <v>345</v>
      </c>
      <c r="C35" s="21"/>
      <c r="D35" s="34"/>
      <c r="E35" s="35"/>
      <c r="F35" s="21"/>
      <c r="G35" s="21"/>
    </row>
    <row r="36">
      <c r="A36" s="13"/>
      <c r="B36" s="27">
        <v>1.0</v>
      </c>
      <c r="C36" s="21" t="s">
        <v>346</v>
      </c>
      <c r="D36" s="34">
        <v>-24.49</v>
      </c>
      <c r="E36" s="35" t="s">
        <v>111</v>
      </c>
      <c r="F36" s="70" t="s">
        <v>233</v>
      </c>
      <c r="G36" s="36" t="s">
        <v>327</v>
      </c>
    </row>
    <row r="37">
      <c r="A37" s="13"/>
      <c r="B37" s="27" t="s">
        <v>347</v>
      </c>
      <c r="C37" s="21"/>
      <c r="D37" s="34"/>
      <c r="E37" s="35"/>
      <c r="F37" s="21"/>
      <c r="G37" s="21"/>
    </row>
    <row r="38">
      <c r="A38" s="13"/>
      <c r="B38" s="27">
        <v>1.0</v>
      </c>
      <c r="C38" s="21" t="s">
        <v>321</v>
      </c>
      <c r="D38" s="34">
        <v>-36.37</v>
      </c>
      <c r="E38" s="35" t="s">
        <v>111</v>
      </c>
      <c r="F38" s="70" t="s">
        <v>233</v>
      </c>
      <c r="G38" s="36" t="s">
        <v>327</v>
      </c>
    </row>
    <row r="39">
      <c r="A39" s="13"/>
      <c r="B39" s="27" t="s">
        <v>348</v>
      </c>
      <c r="C39" s="21"/>
      <c r="D39" s="34"/>
      <c r="E39" s="35"/>
      <c r="F39" s="21"/>
      <c r="G39" s="21"/>
    </row>
    <row r="40">
      <c r="A40" s="13"/>
      <c r="B40" s="27">
        <v>1.0</v>
      </c>
      <c r="C40" s="21" t="s">
        <v>349</v>
      </c>
      <c r="D40" s="34">
        <v>-13.9</v>
      </c>
      <c r="E40" s="35" t="s">
        <v>111</v>
      </c>
      <c r="F40" s="70" t="s">
        <v>233</v>
      </c>
      <c r="G40" s="36" t="s">
        <v>327</v>
      </c>
    </row>
    <row r="41">
      <c r="A41" s="13"/>
      <c r="B41" s="27" t="s">
        <v>350</v>
      </c>
      <c r="C41" s="21"/>
      <c r="D41" s="34"/>
      <c r="E41" s="35"/>
      <c r="F41" s="21"/>
      <c r="G41" s="21"/>
    </row>
    <row r="42">
      <c r="A42" s="13"/>
      <c r="B42" s="27">
        <v>1.0</v>
      </c>
      <c r="C42" s="21" t="s">
        <v>351</v>
      </c>
      <c r="D42" s="34">
        <v>-42.79</v>
      </c>
      <c r="E42" s="35" t="s">
        <v>111</v>
      </c>
      <c r="F42" s="70" t="s">
        <v>233</v>
      </c>
      <c r="G42" s="36" t="s">
        <v>327</v>
      </c>
    </row>
    <row r="43">
      <c r="A43" s="13"/>
      <c r="B43" s="27" t="s">
        <v>352</v>
      </c>
      <c r="C43" s="21"/>
      <c r="D43" s="34"/>
      <c r="E43" s="35"/>
      <c r="F43" s="21"/>
      <c r="G43" s="21"/>
    </row>
    <row r="44">
      <c r="A44" s="13"/>
      <c r="B44" s="27">
        <v>1.0</v>
      </c>
      <c r="C44" s="21" t="s">
        <v>321</v>
      </c>
      <c r="D44" s="34">
        <v>-50.28</v>
      </c>
      <c r="E44" s="35" t="s">
        <v>111</v>
      </c>
      <c r="F44" s="70" t="s">
        <v>233</v>
      </c>
      <c r="G44" s="36" t="s">
        <v>322</v>
      </c>
    </row>
    <row r="45">
      <c r="A45" s="13"/>
      <c r="B45" s="27" t="s">
        <v>309</v>
      </c>
      <c r="C45" s="21"/>
      <c r="D45" s="34"/>
      <c r="E45" s="35"/>
      <c r="F45" s="21"/>
      <c r="G45" s="21"/>
    </row>
    <row r="46">
      <c r="A46" s="13"/>
      <c r="B46" s="27">
        <v>1.0</v>
      </c>
      <c r="C46" s="21" t="s">
        <v>353</v>
      </c>
      <c r="D46" s="34">
        <v>-75.92</v>
      </c>
      <c r="E46" s="35" t="s">
        <v>111</v>
      </c>
      <c r="F46" s="70" t="s">
        <v>233</v>
      </c>
      <c r="G46" s="36" t="s">
        <v>327</v>
      </c>
    </row>
    <row r="47">
      <c r="A47" s="13"/>
      <c r="B47" s="27">
        <v>2.0</v>
      </c>
      <c r="C47" s="21" t="s">
        <v>353</v>
      </c>
      <c r="D47" s="34">
        <v>-63.08</v>
      </c>
      <c r="E47" s="35" t="s">
        <v>111</v>
      </c>
      <c r="F47" s="70" t="s">
        <v>233</v>
      </c>
      <c r="G47" s="36" t="s">
        <v>327</v>
      </c>
    </row>
    <row r="48">
      <c r="A48" s="13"/>
      <c r="B48" s="27">
        <v>3.0</v>
      </c>
      <c r="C48" s="21" t="s">
        <v>354</v>
      </c>
      <c r="D48" s="34">
        <v>-46.0</v>
      </c>
      <c r="E48" s="35" t="s">
        <v>111</v>
      </c>
      <c r="F48" s="70" t="s">
        <v>233</v>
      </c>
      <c r="G48" s="36" t="s">
        <v>327</v>
      </c>
    </row>
    <row r="49">
      <c r="A49" s="18"/>
      <c r="B49" s="18"/>
      <c r="C49" s="18"/>
      <c r="D49" s="18"/>
      <c r="E49" s="75"/>
      <c r="F49" s="18"/>
      <c r="G49" s="18"/>
    </row>
    <row r="50">
      <c r="A50" s="18"/>
      <c r="B50" s="18"/>
      <c r="C50" s="18"/>
      <c r="D50" s="18"/>
      <c r="E50" s="75"/>
      <c r="F50" s="18"/>
      <c r="G50" s="18"/>
    </row>
    <row r="51">
      <c r="A51" s="18"/>
      <c r="B51" s="18"/>
      <c r="C51" s="27" t="s">
        <v>355</v>
      </c>
      <c r="D51" s="38">
        <f>SUM(D5:D19)</f>
        <v>2008.53</v>
      </c>
      <c r="E51" s="75"/>
      <c r="F51" s="18"/>
      <c r="G51" s="18"/>
    </row>
    <row r="52">
      <c r="A52" s="18"/>
      <c r="B52" s="18"/>
      <c r="C52" s="27" t="s">
        <v>356</v>
      </c>
      <c r="D52" s="38">
        <f>SUM(D21:D48)</f>
        <v>-868.37</v>
      </c>
      <c r="E52" s="75"/>
      <c r="F52" s="18"/>
      <c r="G52" s="18"/>
    </row>
    <row r="53">
      <c r="A53" s="18"/>
      <c r="B53" s="18"/>
      <c r="C53" s="27" t="s">
        <v>357</v>
      </c>
      <c r="D53" s="38">
        <f>SUM(D51:D52)</f>
        <v>1140.16</v>
      </c>
      <c r="E53" s="75"/>
      <c r="F53" s="18"/>
      <c r="G53" s="18"/>
    </row>
    <row r="54">
      <c r="A54" s="18"/>
      <c r="B54" s="18"/>
      <c r="C54" s="18"/>
      <c r="D54" s="18"/>
      <c r="E54" s="75"/>
      <c r="F54" s="18"/>
      <c r="G54" s="18"/>
    </row>
    <row r="55">
      <c r="A55" s="18"/>
      <c r="B55" s="18"/>
      <c r="C55" s="18"/>
      <c r="D55" s="18"/>
      <c r="E55" s="75"/>
      <c r="F55" s="18"/>
      <c r="G55" s="18"/>
    </row>
    <row r="56">
      <c r="A56" s="18"/>
      <c r="B56" s="18"/>
      <c r="C56" s="18"/>
      <c r="D56" s="18"/>
      <c r="E56" s="75"/>
      <c r="F56" s="18"/>
      <c r="G56" s="18"/>
    </row>
    <row r="57">
      <c r="A57" s="18"/>
      <c r="B57" s="18"/>
      <c r="C57" s="18"/>
      <c r="D57" s="18"/>
      <c r="E57" s="75"/>
      <c r="F57" s="18"/>
      <c r="G57" s="18"/>
    </row>
    <row r="58">
      <c r="A58" s="18"/>
      <c r="B58" s="18"/>
      <c r="C58" s="18"/>
      <c r="D58" s="18"/>
      <c r="E58" s="75"/>
      <c r="F58" s="18"/>
      <c r="G58" s="18"/>
    </row>
    <row r="59">
      <c r="A59" s="18"/>
      <c r="B59" s="18"/>
      <c r="C59" s="18"/>
      <c r="D59" s="18"/>
      <c r="E59" s="75"/>
      <c r="F59" s="18"/>
      <c r="G59" s="18"/>
    </row>
    <row r="60">
      <c r="A60" s="18"/>
      <c r="B60" s="18"/>
      <c r="C60" s="18"/>
      <c r="D60" s="18"/>
      <c r="E60" s="75"/>
      <c r="F60" s="18"/>
      <c r="G60" s="18"/>
    </row>
    <row r="61">
      <c r="A61" s="18"/>
      <c r="B61" s="18"/>
      <c r="C61" s="18"/>
      <c r="D61" s="18"/>
      <c r="E61" s="75"/>
      <c r="F61" s="18"/>
      <c r="G61" s="18"/>
    </row>
    <row r="62">
      <c r="A62" s="18"/>
      <c r="B62" s="18"/>
      <c r="C62" s="18"/>
      <c r="D62" s="18"/>
      <c r="E62" s="75"/>
      <c r="F62" s="18"/>
      <c r="G62" s="18"/>
    </row>
    <row r="63">
      <c r="A63" s="18"/>
      <c r="B63" s="18"/>
      <c r="C63" s="18"/>
      <c r="D63" s="18"/>
      <c r="E63" s="75"/>
      <c r="F63" s="18"/>
      <c r="G63" s="18"/>
    </row>
    <row r="64">
      <c r="A64" s="18"/>
      <c r="B64" s="18"/>
      <c r="C64" s="18"/>
      <c r="D64" s="18"/>
      <c r="E64" s="75"/>
      <c r="F64" s="18"/>
      <c r="G64" s="18"/>
    </row>
    <row r="65">
      <c r="A65" s="18"/>
      <c r="B65" s="18"/>
      <c r="C65" s="18"/>
      <c r="D65" s="18"/>
      <c r="E65" s="75"/>
      <c r="F65" s="18"/>
      <c r="G65" s="18"/>
    </row>
    <row r="66">
      <c r="A66" s="18"/>
      <c r="B66" s="18"/>
      <c r="C66" s="18"/>
      <c r="D66" s="18"/>
      <c r="E66" s="75"/>
      <c r="F66" s="18"/>
      <c r="G66" s="18"/>
    </row>
    <row r="67">
      <c r="A67" s="18"/>
      <c r="B67" s="18"/>
      <c r="C67" s="18"/>
      <c r="D67" s="18"/>
      <c r="E67" s="75"/>
      <c r="F67" s="18"/>
      <c r="G67" s="18"/>
    </row>
    <row r="68">
      <c r="A68" s="18"/>
      <c r="B68" s="18"/>
      <c r="C68" s="18"/>
      <c r="D68" s="18"/>
      <c r="E68" s="75"/>
      <c r="F68" s="18"/>
      <c r="G68" s="18"/>
    </row>
    <row r="69">
      <c r="A69" s="18"/>
      <c r="B69" s="18"/>
      <c r="C69" s="18"/>
      <c r="D69" s="18"/>
      <c r="E69" s="75"/>
      <c r="F69" s="18"/>
      <c r="G69" s="18"/>
    </row>
    <row r="70">
      <c r="A70" s="18"/>
      <c r="B70" s="18"/>
      <c r="C70" s="18"/>
      <c r="D70" s="18"/>
      <c r="E70" s="75"/>
      <c r="F70" s="18"/>
      <c r="G70" s="18"/>
    </row>
    <row r="71">
      <c r="A71" s="18"/>
      <c r="B71" s="18"/>
      <c r="C71" s="18"/>
      <c r="D71" s="18"/>
      <c r="E71" s="75"/>
      <c r="F71" s="18"/>
      <c r="G71" s="18"/>
    </row>
    <row r="72">
      <c r="A72" s="18"/>
      <c r="B72" s="18"/>
      <c r="C72" s="18"/>
      <c r="D72" s="18"/>
      <c r="E72" s="75"/>
      <c r="F72" s="18"/>
      <c r="G72" s="18"/>
    </row>
    <row r="73">
      <c r="A73" s="18"/>
      <c r="B73" s="18"/>
      <c r="C73" s="18"/>
      <c r="D73" s="18"/>
      <c r="E73" s="75"/>
      <c r="F73" s="18"/>
      <c r="G73" s="18"/>
    </row>
    <row r="74">
      <c r="A74" s="18"/>
      <c r="B74" s="18"/>
      <c r="C74" s="18"/>
      <c r="D74" s="18"/>
      <c r="E74" s="75"/>
      <c r="F74" s="18"/>
      <c r="G74" s="18"/>
    </row>
    <row r="75">
      <c r="A75" s="18"/>
      <c r="B75" s="18"/>
      <c r="C75" s="18"/>
      <c r="D75" s="18"/>
      <c r="E75" s="75"/>
      <c r="F75" s="18"/>
      <c r="G75" s="18"/>
    </row>
    <row r="76">
      <c r="A76" s="18"/>
      <c r="B76" s="18"/>
      <c r="C76" s="18"/>
      <c r="D76" s="18"/>
      <c r="E76" s="75"/>
      <c r="F76" s="18"/>
      <c r="G76" s="18"/>
    </row>
    <row r="77">
      <c r="A77" s="18"/>
      <c r="B77" s="18"/>
      <c r="C77" s="18"/>
      <c r="D77" s="18"/>
      <c r="E77" s="75"/>
      <c r="F77" s="18"/>
      <c r="G77" s="18"/>
    </row>
    <row r="78">
      <c r="A78" s="18"/>
      <c r="B78" s="18"/>
      <c r="C78" s="18"/>
      <c r="D78" s="18"/>
      <c r="E78" s="75"/>
      <c r="F78" s="18"/>
      <c r="G78" s="18"/>
    </row>
    <row r="79">
      <c r="A79" s="18"/>
      <c r="B79" s="18"/>
      <c r="C79" s="18"/>
      <c r="D79" s="18"/>
      <c r="E79" s="75"/>
      <c r="F79" s="18"/>
      <c r="G79" s="18"/>
    </row>
    <row r="80">
      <c r="A80" s="18"/>
      <c r="B80" s="18"/>
      <c r="C80" s="18"/>
      <c r="D80" s="18"/>
      <c r="E80" s="75"/>
      <c r="F80" s="18"/>
      <c r="G80" s="18"/>
    </row>
    <row r="81">
      <c r="A81" s="18"/>
      <c r="B81" s="18"/>
      <c r="C81" s="18"/>
      <c r="D81" s="18"/>
      <c r="E81" s="75"/>
      <c r="F81" s="18"/>
      <c r="G81" s="18"/>
    </row>
    <row r="82">
      <c r="A82" s="18"/>
      <c r="B82" s="18"/>
      <c r="C82" s="18"/>
      <c r="D82" s="18"/>
      <c r="E82" s="75"/>
      <c r="F82" s="18"/>
      <c r="G82" s="18"/>
    </row>
    <row r="83">
      <c r="A83" s="18"/>
      <c r="B83" s="18"/>
      <c r="C83" s="18"/>
      <c r="D83" s="18"/>
      <c r="E83" s="75"/>
      <c r="F83" s="18"/>
      <c r="G83" s="18"/>
    </row>
    <row r="84">
      <c r="A84" s="18"/>
      <c r="B84" s="18"/>
      <c r="C84" s="18"/>
      <c r="D84" s="18"/>
      <c r="E84" s="75"/>
      <c r="F84" s="18"/>
      <c r="G84" s="18"/>
    </row>
    <row r="85">
      <c r="A85" s="18"/>
      <c r="B85" s="18"/>
      <c r="C85" s="18"/>
      <c r="D85" s="18"/>
      <c r="E85" s="75"/>
      <c r="F85" s="18"/>
      <c r="G85" s="18"/>
    </row>
    <row r="86">
      <c r="A86" s="18"/>
      <c r="B86" s="18"/>
      <c r="C86" s="18"/>
      <c r="D86" s="18"/>
      <c r="E86" s="75"/>
      <c r="F86" s="18"/>
      <c r="G86" s="18"/>
    </row>
    <row r="87">
      <c r="A87" s="18"/>
      <c r="B87" s="18"/>
      <c r="C87" s="18"/>
      <c r="D87" s="18"/>
      <c r="E87" s="75"/>
      <c r="F87" s="18"/>
      <c r="G87" s="18"/>
    </row>
    <row r="88">
      <c r="A88" s="18"/>
      <c r="B88" s="18"/>
      <c r="C88" s="18"/>
      <c r="D88" s="18"/>
      <c r="E88" s="75"/>
      <c r="F88" s="18"/>
      <c r="G88" s="18"/>
    </row>
    <row r="89">
      <c r="A89" s="18"/>
      <c r="B89" s="18"/>
      <c r="C89" s="18"/>
      <c r="D89" s="18"/>
      <c r="E89" s="75"/>
      <c r="F89" s="18"/>
      <c r="G89" s="18"/>
    </row>
    <row r="90">
      <c r="A90" s="18"/>
      <c r="B90" s="18"/>
      <c r="C90" s="18"/>
      <c r="D90" s="18"/>
      <c r="E90" s="75"/>
      <c r="F90" s="18"/>
      <c r="G90" s="18"/>
    </row>
    <row r="91">
      <c r="A91" s="18"/>
      <c r="B91" s="18"/>
      <c r="C91" s="18"/>
      <c r="D91" s="18"/>
      <c r="E91" s="75"/>
      <c r="F91" s="18"/>
      <c r="G91" s="18"/>
    </row>
    <row r="92">
      <c r="A92" s="18"/>
      <c r="B92" s="18"/>
      <c r="C92" s="18"/>
      <c r="D92" s="18"/>
      <c r="E92" s="75"/>
      <c r="F92" s="18"/>
      <c r="G92" s="18"/>
    </row>
    <row r="93">
      <c r="A93" s="18"/>
      <c r="B93" s="18"/>
      <c r="C93" s="18"/>
      <c r="D93" s="18"/>
      <c r="E93" s="75"/>
      <c r="F93" s="18"/>
      <c r="G93" s="18"/>
    </row>
    <row r="94">
      <c r="A94" s="18"/>
      <c r="B94" s="18"/>
      <c r="C94" s="18"/>
      <c r="D94" s="18"/>
      <c r="E94" s="75"/>
      <c r="F94" s="18"/>
      <c r="G94" s="18"/>
    </row>
    <row r="95">
      <c r="A95" s="18"/>
      <c r="B95" s="18"/>
      <c r="C95" s="18"/>
      <c r="D95" s="18"/>
      <c r="E95" s="75"/>
      <c r="F95" s="18"/>
      <c r="G95" s="18"/>
    </row>
    <row r="96">
      <c r="A96" s="18"/>
      <c r="B96" s="18"/>
      <c r="C96" s="18"/>
      <c r="D96" s="18"/>
      <c r="E96" s="75"/>
      <c r="F96" s="18"/>
      <c r="G96" s="18"/>
    </row>
    <row r="97">
      <c r="A97" s="18"/>
      <c r="B97" s="18"/>
      <c r="C97" s="18"/>
      <c r="D97" s="18"/>
      <c r="E97" s="75"/>
      <c r="F97" s="18"/>
      <c r="G97" s="18"/>
    </row>
    <row r="98">
      <c r="A98" s="18"/>
      <c r="B98" s="18"/>
      <c r="C98" s="18"/>
      <c r="D98" s="18"/>
      <c r="E98" s="75"/>
      <c r="F98" s="18"/>
      <c r="G98" s="18"/>
    </row>
    <row r="99">
      <c r="A99" s="18"/>
      <c r="B99" s="18"/>
      <c r="C99" s="18"/>
      <c r="D99" s="18"/>
      <c r="E99" s="75"/>
      <c r="F99" s="18"/>
      <c r="G99" s="18"/>
    </row>
    <row r="100">
      <c r="A100" s="18"/>
      <c r="B100" s="18"/>
      <c r="C100" s="18"/>
      <c r="D100" s="18"/>
      <c r="E100" s="75"/>
      <c r="F100" s="18"/>
      <c r="G100" s="18"/>
    </row>
    <row r="101">
      <c r="A101" s="18"/>
      <c r="B101" s="18"/>
      <c r="C101" s="18"/>
      <c r="D101" s="18"/>
      <c r="E101" s="75"/>
      <c r="F101" s="18"/>
      <c r="G101" s="18"/>
    </row>
    <row r="102">
      <c r="A102" s="18"/>
      <c r="B102" s="18"/>
      <c r="C102" s="18"/>
      <c r="D102" s="18"/>
      <c r="E102" s="75"/>
      <c r="F102" s="18"/>
      <c r="G102" s="18"/>
    </row>
    <row r="103">
      <c r="A103" s="18"/>
      <c r="B103" s="18"/>
      <c r="C103" s="18"/>
      <c r="D103" s="18"/>
      <c r="E103" s="75"/>
      <c r="F103" s="18"/>
      <c r="G103" s="18"/>
    </row>
    <row r="104">
      <c r="A104" s="18"/>
      <c r="B104" s="18"/>
      <c r="C104" s="18"/>
      <c r="D104" s="18"/>
      <c r="E104" s="75"/>
      <c r="F104" s="18"/>
      <c r="G104" s="18"/>
    </row>
    <row r="105">
      <c r="A105" s="18"/>
      <c r="B105" s="18"/>
      <c r="C105" s="18"/>
      <c r="D105" s="18"/>
      <c r="E105" s="75"/>
      <c r="F105" s="18"/>
      <c r="G105" s="18"/>
    </row>
    <row r="106">
      <c r="A106" s="18"/>
      <c r="B106" s="18"/>
      <c r="C106" s="18"/>
      <c r="D106" s="18"/>
      <c r="E106" s="75"/>
      <c r="F106" s="18"/>
      <c r="G106" s="18"/>
    </row>
    <row r="107">
      <c r="A107" s="18"/>
      <c r="B107" s="18"/>
      <c r="C107" s="18"/>
      <c r="D107" s="18"/>
      <c r="E107" s="75"/>
      <c r="F107" s="18"/>
      <c r="G107" s="18"/>
    </row>
    <row r="108">
      <c r="A108" s="18"/>
      <c r="B108" s="18"/>
      <c r="C108" s="18"/>
      <c r="D108" s="18"/>
      <c r="E108" s="75"/>
      <c r="F108" s="18"/>
      <c r="G108" s="18"/>
    </row>
    <row r="109">
      <c r="A109" s="18"/>
      <c r="B109" s="18"/>
      <c r="C109" s="18"/>
      <c r="D109" s="18"/>
      <c r="E109" s="75"/>
      <c r="F109" s="18"/>
      <c r="G109" s="18"/>
    </row>
    <row r="110">
      <c r="A110" s="18"/>
      <c r="B110" s="18"/>
      <c r="C110" s="18"/>
      <c r="D110" s="18"/>
      <c r="E110" s="75"/>
      <c r="F110" s="18"/>
      <c r="G110" s="18"/>
    </row>
    <row r="111">
      <c r="A111" s="18"/>
      <c r="B111" s="18"/>
      <c r="C111" s="18"/>
      <c r="D111" s="18"/>
      <c r="E111" s="75"/>
      <c r="F111" s="18"/>
      <c r="G111" s="18"/>
    </row>
    <row r="112">
      <c r="A112" s="18"/>
      <c r="B112" s="18"/>
      <c r="C112" s="18"/>
      <c r="D112" s="18"/>
      <c r="E112" s="18"/>
      <c r="F112" s="18"/>
      <c r="G112" s="18"/>
    </row>
    <row r="113">
      <c r="A113" s="18"/>
      <c r="B113" s="18"/>
      <c r="C113" s="18"/>
      <c r="D113" s="18"/>
      <c r="E113" s="18"/>
      <c r="F113" s="18"/>
      <c r="G113" s="18"/>
    </row>
    <row r="114">
      <c r="A114" s="18"/>
      <c r="B114" s="18"/>
      <c r="C114" s="18"/>
      <c r="D114" s="18"/>
      <c r="E114" s="18"/>
      <c r="F114" s="18"/>
      <c r="G114" s="18"/>
    </row>
    <row r="115">
      <c r="A115" s="18"/>
      <c r="B115" s="18"/>
      <c r="C115" s="18"/>
      <c r="D115" s="18"/>
      <c r="E115" s="18"/>
      <c r="F115" s="18"/>
      <c r="G115" s="18"/>
    </row>
    <row r="116">
      <c r="A116" s="18"/>
      <c r="B116" s="18"/>
      <c r="C116" s="18"/>
      <c r="D116" s="18"/>
      <c r="E116" s="18"/>
      <c r="F116" s="18"/>
      <c r="G116" s="18"/>
    </row>
    <row r="117">
      <c r="A117" s="18"/>
      <c r="B117" s="18"/>
      <c r="C117" s="18"/>
      <c r="D117" s="18"/>
      <c r="E117" s="18"/>
      <c r="F117" s="18"/>
      <c r="G117" s="18"/>
    </row>
    <row r="118">
      <c r="A118" s="18"/>
      <c r="B118" s="18"/>
      <c r="C118" s="18"/>
      <c r="D118" s="18"/>
      <c r="E118" s="18"/>
      <c r="F118" s="18"/>
      <c r="G118" s="18"/>
    </row>
    <row r="119">
      <c r="A119" s="18"/>
      <c r="B119" s="18"/>
      <c r="C119" s="18"/>
      <c r="D119" s="18"/>
      <c r="E119" s="18"/>
      <c r="F119" s="18"/>
      <c r="G119" s="18"/>
    </row>
    <row r="120">
      <c r="A120" s="18"/>
      <c r="B120" s="18"/>
      <c r="C120" s="18"/>
      <c r="D120" s="18"/>
      <c r="E120" s="18"/>
      <c r="F120" s="18"/>
      <c r="G120" s="18"/>
    </row>
    <row r="121">
      <c r="A121" s="18"/>
      <c r="B121" s="18"/>
      <c r="C121" s="18"/>
      <c r="D121" s="18"/>
      <c r="E121" s="18"/>
      <c r="F121" s="18"/>
      <c r="G121" s="18"/>
    </row>
    <row r="122">
      <c r="A122" s="18"/>
      <c r="B122" s="18"/>
      <c r="C122" s="18"/>
      <c r="D122" s="18"/>
      <c r="E122" s="18"/>
      <c r="F122" s="18"/>
      <c r="G122" s="18"/>
    </row>
  </sheetData>
  <mergeCells count="1">
    <mergeCell ref="B2:G2"/>
  </mergeCells>
  <hyperlinks>
    <hyperlink r:id="rId1" ref="G5"/>
    <hyperlink r:id="rId2" ref="G7"/>
    <hyperlink r:id="rId3" ref="G8"/>
    <hyperlink r:id="rId4" ref="G9"/>
    <hyperlink r:id="rId5" ref="G10"/>
    <hyperlink r:id="rId6" ref="G11"/>
    <hyperlink r:id="rId7" ref="G13"/>
    <hyperlink r:id="rId8" ref="G14"/>
    <hyperlink r:id="rId9" ref="G16"/>
    <hyperlink r:id="rId10" ref="G17"/>
    <hyperlink r:id="rId11" ref="G19"/>
    <hyperlink r:id="rId12" ref="G21"/>
    <hyperlink r:id="rId13" ref="G23"/>
    <hyperlink r:id="rId14" ref="G24"/>
    <hyperlink r:id="rId15" ref="G25"/>
    <hyperlink r:id="rId16" ref="G26"/>
    <hyperlink r:id="rId17" ref="G28"/>
    <hyperlink r:id="rId18" ref="G30"/>
    <hyperlink r:id="rId19" ref="G31"/>
    <hyperlink r:id="rId20" ref="G32"/>
    <hyperlink r:id="rId21" ref="G33"/>
    <hyperlink r:id="rId22" ref="G34"/>
    <hyperlink r:id="rId23" ref="G36"/>
    <hyperlink r:id="rId24" ref="G38"/>
    <hyperlink r:id="rId25" ref="G40"/>
    <hyperlink r:id="rId26" ref="G42"/>
    <hyperlink r:id="rId27" ref="G44"/>
    <hyperlink r:id="rId28" ref="G46"/>
    <hyperlink r:id="rId29" ref="G47"/>
    <hyperlink r:id="rId30" ref="G48"/>
  </hyperlinks>
  <printOptions gridLines="1" horizontalCentered="1"/>
  <pageMargins bottom="0.75" footer="0.0" header="0.0" left="0.25" right="0.25" top="0.75"/>
  <pageSetup fitToHeight="0" cellComments="atEnd" orientation="portrait" pageOrder="overThenDown"/>
  <drawing r:id="rId31"/>
</worksheet>
</file>

<file path=xl/worksheets/sheet7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964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114">
        <v>44755.0</v>
      </c>
      <c r="D4" s="115" t="s">
        <v>965</v>
      </c>
      <c r="E4" s="116">
        <v>23.54</v>
      </c>
      <c r="F4" s="117" t="s">
        <v>139</v>
      </c>
      <c r="G4" s="36" t="s">
        <v>966</v>
      </c>
    </row>
    <row r="5">
      <c r="B5" s="27">
        <v>2.0</v>
      </c>
      <c r="C5" s="114">
        <v>44764.0</v>
      </c>
      <c r="D5" s="25" t="s">
        <v>965</v>
      </c>
      <c r="E5" s="67">
        <v>18.14</v>
      </c>
      <c r="F5" s="68" t="s">
        <v>139</v>
      </c>
      <c r="G5" s="36" t="s">
        <v>967</v>
      </c>
    </row>
    <row r="6">
      <c r="C6" s="18"/>
      <c r="D6" s="37" t="s">
        <v>113</v>
      </c>
      <c r="E6" s="38">
        <f>SUM(E4:E5)</f>
        <v>41.68</v>
      </c>
      <c r="F6" s="18"/>
      <c r="G6" s="18"/>
    </row>
    <row r="7">
      <c r="C7" s="18"/>
      <c r="D7" s="18"/>
      <c r="E7" s="18"/>
      <c r="F7" s="18"/>
      <c r="G7" s="18"/>
    </row>
    <row r="8">
      <c r="C8" s="18"/>
      <c r="D8" s="18"/>
      <c r="E8" s="18"/>
      <c r="F8" s="18"/>
      <c r="G8" s="18"/>
    </row>
    <row r="9">
      <c r="C9" s="19"/>
      <c r="D9" s="19"/>
      <c r="E9" s="19"/>
      <c r="F9" s="19"/>
      <c r="G9" s="19"/>
    </row>
    <row r="10">
      <c r="B10" s="19"/>
      <c r="C10" s="19"/>
      <c r="D10" s="19"/>
      <c r="E10" s="19"/>
      <c r="F10" s="19"/>
      <c r="G10" s="19"/>
    </row>
    <row r="11">
      <c r="B11" s="19"/>
      <c r="C11" s="39"/>
      <c r="D11" s="13"/>
      <c r="E11" s="40"/>
      <c r="F11" s="41"/>
      <c r="G11" s="13"/>
    </row>
    <row r="12">
      <c r="C12" s="18"/>
      <c r="D12" s="19"/>
      <c r="E12" s="42"/>
      <c r="F12" s="18"/>
      <c r="G12" s="18"/>
    </row>
    <row r="14">
      <c r="C14" s="142"/>
      <c r="D14" s="88"/>
      <c r="E14" s="89"/>
      <c r="F14" s="143"/>
    </row>
    <row r="15">
      <c r="D15" s="19"/>
      <c r="E15" s="42"/>
    </row>
  </sheetData>
  <mergeCells count="1">
    <mergeCell ref="C2:G2"/>
  </mergeCells>
  <hyperlinks>
    <hyperlink r:id="rId1" ref="G4"/>
    <hyperlink r:id="rId2" ref="G5"/>
  </hyperlinks>
  <drawing r:id="rId3"/>
</worksheet>
</file>

<file path=xl/worksheets/sheet7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968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114">
        <v>44750.0</v>
      </c>
      <c r="D4" s="115" t="s">
        <v>510</v>
      </c>
      <c r="E4" s="116">
        <v>30.24</v>
      </c>
      <c r="F4" s="117" t="s">
        <v>139</v>
      </c>
      <c r="G4" s="36" t="s">
        <v>969</v>
      </c>
    </row>
    <row r="5">
      <c r="B5" s="27">
        <v>2.0</v>
      </c>
      <c r="C5" s="114">
        <v>44764.0</v>
      </c>
      <c r="D5" s="25" t="s">
        <v>510</v>
      </c>
      <c r="E5" s="67">
        <v>56.74</v>
      </c>
      <c r="F5" s="68" t="s">
        <v>511</v>
      </c>
      <c r="G5" s="36" t="s">
        <v>970</v>
      </c>
    </row>
    <row r="6">
      <c r="C6" s="18"/>
      <c r="D6" s="37" t="s">
        <v>113</v>
      </c>
      <c r="E6" s="38">
        <f>SUM(E4:E5)</f>
        <v>86.98</v>
      </c>
      <c r="F6" s="18"/>
      <c r="G6" s="18"/>
    </row>
    <row r="7">
      <c r="C7" s="18"/>
      <c r="D7" s="18"/>
      <c r="E7" s="18"/>
      <c r="F7" s="18"/>
      <c r="G7" s="18"/>
    </row>
    <row r="8">
      <c r="C8" s="18"/>
      <c r="D8" s="18"/>
      <c r="E8" s="18"/>
      <c r="F8" s="18"/>
      <c r="G8" s="18"/>
    </row>
    <row r="9">
      <c r="C9" s="19"/>
      <c r="D9" s="19"/>
      <c r="E9" s="19"/>
      <c r="F9" s="19"/>
      <c r="G9" s="19"/>
    </row>
    <row r="10">
      <c r="B10" s="19"/>
      <c r="C10" s="19"/>
      <c r="D10" s="19"/>
      <c r="E10" s="19"/>
      <c r="F10" s="19"/>
      <c r="G10" s="19"/>
    </row>
    <row r="11">
      <c r="B11" s="19"/>
      <c r="C11" s="39"/>
      <c r="D11" s="13"/>
      <c r="E11" s="40"/>
      <c r="F11" s="41"/>
      <c r="G11" s="13"/>
    </row>
    <row r="12">
      <c r="C12" s="18"/>
      <c r="D12" s="19"/>
      <c r="E12" s="42"/>
      <c r="F12" s="18"/>
      <c r="G12" s="18"/>
    </row>
    <row r="14">
      <c r="C14" s="142"/>
      <c r="D14" s="88"/>
      <c r="E14" s="89"/>
      <c r="F14" s="143"/>
    </row>
    <row r="15">
      <c r="D15" s="19"/>
      <c r="E15" s="42"/>
    </row>
  </sheetData>
  <mergeCells count="1">
    <mergeCell ref="C2:G2"/>
  </mergeCells>
  <hyperlinks>
    <hyperlink r:id="rId1" ref="G4"/>
    <hyperlink r:id="rId2" ref="G5"/>
  </hyperlinks>
  <drawing r:id="rId3"/>
</worksheet>
</file>

<file path=xl/worksheets/sheet7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15.38"/>
    <col customWidth="1" min="8" max="8" width="67.88"/>
  </cols>
  <sheetData>
    <row r="2">
      <c r="C2" s="30" t="s">
        <v>971</v>
      </c>
      <c r="D2" s="31"/>
      <c r="E2" s="31"/>
      <c r="F2" s="31"/>
      <c r="G2" s="31"/>
      <c r="H2" s="32"/>
    </row>
    <row r="3">
      <c r="B3" s="27" t="s">
        <v>105</v>
      </c>
      <c r="C3" s="27" t="s">
        <v>106</v>
      </c>
      <c r="D3" s="27" t="s">
        <v>107</v>
      </c>
      <c r="E3" s="27" t="s">
        <v>115</v>
      </c>
      <c r="F3" s="27" t="s">
        <v>2</v>
      </c>
      <c r="G3" s="27" t="s">
        <v>108</v>
      </c>
      <c r="H3" s="27" t="s">
        <v>109</v>
      </c>
    </row>
    <row r="4">
      <c r="B4" s="27">
        <v>1.0</v>
      </c>
      <c r="C4" s="33">
        <v>44750.0</v>
      </c>
      <c r="D4" s="21" t="s">
        <v>972</v>
      </c>
      <c r="E4" s="21" t="s">
        <v>973</v>
      </c>
      <c r="F4" s="34">
        <v>835.88</v>
      </c>
      <c r="G4" s="35" t="s">
        <v>159</v>
      </c>
      <c r="H4" s="36" t="s">
        <v>974</v>
      </c>
    </row>
    <row r="5">
      <c r="B5" s="21">
        <v>2.0</v>
      </c>
      <c r="C5" s="33">
        <v>44774.0</v>
      </c>
      <c r="D5" s="21" t="s">
        <v>972</v>
      </c>
      <c r="E5" s="21" t="s">
        <v>975</v>
      </c>
      <c r="F5" s="34">
        <v>556.13</v>
      </c>
      <c r="G5" s="35" t="s">
        <v>159</v>
      </c>
      <c r="H5" s="36" t="s">
        <v>976</v>
      </c>
    </row>
    <row r="6">
      <c r="B6" s="21">
        <v>3.0</v>
      </c>
      <c r="C6" s="21" t="s">
        <v>551</v>
      </c>
      <c r="D6" s="21" t="s">
        <v>977</v>
      </c>
      <c r="E6" s="21" t="s">
        <v>128</v>
      </c>
      <c r="F6" s="34">
        <v>70.0</v>
      </c>
      <c r="G6" s="35" t="s">
        <v>159</v>
      </c>
      <c r="H6" s="21" t="s">
        <v>551</v>
      </c>
    </row>
    <row r="7">
      <c r="C7" s="18"/>
      <c r="D7" s="18"/>
      <c r="E7" s="21" t="s">
        <v>113</v>
      </c>
      <c r="F7" s="44">
        <f>SUM(F4:F6)</f>
        <v>1462.01</v>
      </c>
      <c r="G7" s="18"/>
    </row>
    <row r="8">
      <c r="C8" s="19"/>
      <c r="D8" s="19"/>
      <c r="E8" s="19"/>
      <c r="F8" s="19"/>
      <c r="G8" s="19"/>
    </row>
    <row r="9">
      <c r="B9" s="19"/>
      <c r="C9" s="19"/>
      <c r="D9" s="19"/>
      <c r="E9" s="19"/>
      <c r="F9" s="19"/>
      <c r="G9" s="19"/>
    </row>
    <row r="10">
      <c r="B10" s="19"/>
      <c r="C10" s="39"/>
      <c r="D10" s="13"/>
      <c r="E10" s="40"/>
      <c r="F10" s="41"/>
      <c r="G10" s="13"/>
    </row>
    <row r="11">
      <c r="C11" s="18"/>
      <c r="D11" s="19"/>
      <c r="E11" s="42"/>
      <c r="F11" s="18"/>
      <c r="G11" s="18"/>
    </row>
    <row r="13">
      <c r="C13" s="142"/>
      <c r="D13" s="88"/>
      <c r="E13" s="89"/>
      <c r="F13" s="143"/>
    </row>
    <row r="14">
      <c r="D14" s="19"/>
      <c r="E14" s="42"/>
    </row>
  </sheetData>
  <mergeCells count="1">
    <mergeCell ref="C2:H2"/>
  </mergeCells>
  <hyperlinks>
    <hyperlink r:id="rId1" ref="H4"/>
    <hyperlink r:id="rId2" ref="H5"/>
  </hyperlinks>
  <drawing r:id="rId3"/>
</worksheet>
</file>

<file path=xl/worksheets/sheet7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0"/>
  </cols>
  <sheetData>
    <row r="2">
      <c r="C2" s="30" t="s">
        <v>978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114">
        <v>44748.0</v>
      </c>
      <c r="D4" s="115" t="s">
        <v>979</v>
      </c>
      <c r="E4" s="116">
        <v>174.1</v>
      </c>
      <c r="F4" s="117" t="s">
        <v>172</v>
      </c>
      <c r="G4" s="36" t="s">
        <v>980</v>
      </c>
    </row>
    <row r="5">
      <c r="B5" s="27">
        <v>2.0</v>
      </c>
      <c r="C5" s="114">
        <v>44750.0</v>
      </c>
      <c r="D5" s="25" t="s">
        <v>981</v>
      </c>
      <c r="E5" s="67">
        <v>534.35</v>
      </c>
      <c r="F5" s="68" t="s">
        <v>159</v>
      </c>
      <c r="G5" s="36" t="s">
        <v>982</v>
      </c>
    </row>
    <row r="6">
      <c r="B6" s="27">
        <v>3.0</v>
      </c>
      <c r="C6" s="114">
        <v>44753.0</v>
      </c>
      <c r="D6" s="25" t="s">
        <v>983</v>
      </c>
      <c r="E6" s="67">
        <v>124.1</v>
      </c>
      <c r="F6" s="68" t="s">
        <v>159</v>
      </c>
      <c r="G6" s="36" t="s">
        <v>984</v>
      </c>
    </row>
    <row r="7">
      <c r="B7" s="27">
        <v>4.0</v>
      </c>
      <c r="C7" s="114">
        <v>44756.0</v>
      </c>
      <c r="D7" s="25" t="s">
        <v>985</v>
      </c>
      <c r="E7" s="67">
        <v>55.2</v>
      </c>
      <c r="F7" s="68" t="s">
        <v>159</v>
      </c>
      <c r="G7" s="36" t="s">
        <v>986</v>
      </c>
    </row>
    <row r="8">
      <c r="B8" s="27">
        <v>5.0</v>
      </c>
      <c r="C8" s="114">
        <v>44759.0</v>
      </c>
      <c r="D8" s="25" t="s">
        <v>987</v>
      </c>
      <c r="E8" s="67">
        <v>3.75</v>
      </c>
      <c r="F8" s="68" t="s">
        <v>159</v>
      </c>
      <c r="G8" s="36" t="s">
        <v>988</v>
      </c>
    </row>
    <row r="9">
      <c r="B9" s="27">
        <v>6.0</v>
      </c>
      <c r="C9" s="114">
        <v>44760.0</v>
      </c>
      <c r="D9" s="25" t="s">
        <v>989</v>
      </c>
      <c r="E9" s="67">
        <v>2103.57</v>
      </c>
      <c r="F9" s="68" t="s">
        <v>316</v>
      </c>
      <c r="G9" s="36" t="s">
        <v>990</v>
      </c>
    </row>
    <row r="10">
      <c r="B10" s="27">
        <v>7.0</v>
      </c>
      <c r="C10" s="114">
        <v>44760.0</v>
      </c>
      <c r="D10" s="25" t="s">
        <v>991</v>
      </c>
      <c r="E10" s="67">
        <v>545.96</v>
      </c>
      <c r="F10" s="68" t="s">
        <v>159</v>
      </c>
      <c r="G10" s="36" t="s">
        <v>992</v>
      </c>
    </row>
    <row r="11">
      <c r="B11" s="27">
        <v>8.0</v>
      </c>
      <c r="C11" s="114">
        <v>44764.0</v>
      </c>
      <c r="D11" s="25" t="s">
        <v>993</v>
      </c>
      <c r="E11" s="67">
        <v>34.98</v>
      </c>
      <c r="F11" s="68" t="s">
        <v>159</v>
      </c>
      <c r="G11" s="36" t="s">
        <v>994</v>
      </c>
    </row>
    <row r="12">
      <c r="B12" s="27">
        <v>9.0</v>
      </c>
      <c r="C12" s="114">
        <v>44767.0</v>
      </c>
      <c r="D12" s="25" t="s">
        <v>995</v>
      </c>
      <c r="E12" s="67">
        <v>134.7</v>
      </c>
      <c r="F12" s="68" t="s">
        <v>159</v>
      </c>
      <c r="G12" s="36" t="s">
        <v>996</v>
      </c>
    </row>
    <row r="13">
      <c r="B13" s="27">
        <v>10.0</v>
      </c>
      <c r="C13" s="114">
        <v>44767.0</v>
      </c>
      <c r="D13" s="25" t="s">
        <v>997</v>
      </c>
      <c r="E13" s="67">
        <v>220.4</v>
      </c>
      <c r="F13" s="68" t="s">
        <v>159</v>
      </c>
      <c r="G13" s="36" t="s">
        <v>998</v>
      </c>
    </row>
    <row r="14">
      <c r="B14" s="27">
        <v>11.0</v>
      </c>
      <c r="C14" s="114">
        <v>44767.0</v>
      </c>
      <c r="D14" s="25" t="s">
        <v>999</v>
      </c>
      <c r="E14" s="67">
        <v>884.38</v>
      </c>
      <c r="F14" s="68" t="s">
        <v>111</v>
      </c>
      <c r="G14" s="36" t="s">
        <v>1000</v>
      </c>
    </row>
    <row r="15">
      <c r="B15" s="27">
        <v>12.0</v>
      </c>
      <c r="C15" s="114">
        <v>44768.0</v>
      </c>
      <c r="D15" s="25" t="s">
        <v>1001</v>
      </c>
      <c r="E15" s="67">
        <v>209.39</v>
      </c>
      <c r="F15" s="68" t="s">
        <v>159</v>
      </c>
      <c r="G15" s="36" t="s">
        <v>1002</v>
      </c>
    </row>
    <row r="16">
      <c r="B16" s="27">
        <v>13.0</v>
      </c>
      <c r="C16" s="114">
        <v>44769.0</v>
      </c>
      <c r="D16" s="25" t="s">
        <v>1003</v>
      </c>
      <c r="E16" s="67">
        <v>214.0</v>
      </c>
      <c r="F16" s="68" t="s">
        <v>159</v>
      </c>
      <c r="G16" s="36" t="s">
        <v>1004</v>
      </c>
    </row>
    <row r="17">
      <c r="B17" s="27">
        <v>14.0</v>
      </c>
      <c r="C17" s="114">
        <v>44769.0</v>
      </c>
      <c r="D17" s="25" t="s">
        <v>1005</v>
      </c>
      <c r="E17" s="67">
        <v>71.69</v>
      </c>
      <c r="F17" s="68" t="s">
        <v>111</v>
      </c>
      <c r="G17" s="36" t="s">
        <v>1006</v>
      </c>
    </row>
    <row r="18">
      <c r="B18" s="27">
        <v>15.0</v>
      </c>
      <c r="C18" s="114">
        <v>44770.0</v>
      </c>
      <c r="D18" s="25" t="s">
        <v>1007</v>
      </c>
      <c r="E18" s="67">
        <v>252.32</v>
      </c>
      <c r="F18" s="68" t="s">
        <v>111</v>
      </c>
      <c r="G18" s="36" t="s">
        <v>1008</v>
      </c>
    </row>
    <row r="19">
      <c r="B19" s="27">
        <v>16.0</v>
      </c>
      <c r="C19" s="114">
        <v>44772.0</v>
      </c>
      <c r="D19" s="25" t="s">
        <v>504</v>
      </c>
      <c r="E19" s="67">
        <v>626.92</v>
      </c>
      <c r="F19" s="68" t="s">
        <v>159</v>
      </c>
      <c r="G19" s="36" t="s">
        <v>1009</v>
      </c>
    </row>
    <row r="20">
      <c r="B20" s="27">
        <v>17.0</v>
      </c>
      <c r="C20" s="114">
        <v>44773.0</v>
      </c>
      <c r="D20" s="25" t="s">
        <v>504</v>
      </c>
      <c r="E20" s="67">
        <v>958.56</v>
      </c>
      <c r="F20" s="68" t="s">
        <v>159</v>
      </c>
      <c r="G20" s="36" t="s">
        <v>1010</v>
      </c>
    </row>
    <row r="21">
      <c r="B21" s="27">
        <v>18.0</v>
      </c>
      <c r="C21" s="114">
        <v>44776.0</v>
      </c>
      <c r="D21" s="25" t="s">
        <v>504</v>
      </c>
      <c r="E21" s="67">
        <v>281.48</v>
      </c>
      <c r="F21" s="68" t="s">
        <v>159</v>
      </c>
      <c r="G21" s="36" t="s">
        <v>1011</v>
      </c>
    </row>
    <row r="22">
      <c r="B22" s="27">
        <v>19.0</v>
      </c>
      <c r="C22" s="114">
        <v>44780.0</v>
      </c>
      <c r="D22" s="25" t="s">
        <v>504</v>
      </c>
      <c r="E22" s="67">
        <v>132.15</v>
      </c>
      <c r="F22" s="144" t="s">
        <v>1012</v>
      </c>
      <c r="G22" s="36" t="s">
        <v>1013</v>
      </c>
    </row>
    <row r="23">
      <c r="C23" s="18"/>
      <c r="D23" s="37" t="s">
        <v>113</v>
      </c>
      <c r="E23" s="38">
        <f>SUM(E4:E22)</f>
        <v>7562</v>
      </c>
      <c r="F23" s="18"/>
      <c r="G23" s="18"/>
    </row>
    <row r="24">
      <c r="C24" s="18"/>
      <c r="D24" s="18"/>
      <c r="E24" s="18"/>
      <c r="F24" s="18"/>
      <c r="G24" s="18"/>
    </row>
    <row r="25">
      <c r="C25" s="18"/>
      <c r="D25" s="18"/>
      <c r="E25" s="18"/>
      <c r="F25" s="18"/>
      <c r="G25" s="18"/>
    </row>
    <row r="26">
      <c r="C26" s="30" t="s">
        <v>1014</v>
      </c>
      <c r="D26" s="31"/>
      <c r="E26" s="31"/>
      <c r="F26" s="31"/>
      <c r="G26" s="32"/>
    </row>
    <row r="27">
      <c r="B27" s="91" t="s">
        <v>105</v>
      </c>
      <c r="C27" s="91" t="s">
        <v>106</v>
      </c>
      <c r="D27" s="91" t="s">
        <v>107</v>
      </c>
      <c r="E27" s="91" t="s">
        <v>233</v>
      </c>
      <c r="F27" s="91" t="s">
        <v>108</v>
      </c>
      <c r="G27" s="91" t="s">
        <v>109</v>
      </c>
    </row>
    <row r="28">
      <c r="B28" s="27">
        <v>1.0</v>
      </c>
      <c r="C28" s="33">
        <v>44769.0</v>
      </c>
      <c r="D28" s="21" t="s">
        <v>1015</v>
      </c>
      <c r="E28" s="34">
        <v>-35.84</v>
      </c>
      <c r="F28" s="35" t="s">
        <v>159</v>
      </c>
      <c r="G28" s="36" t="s">
        <v>1016</v>
      </c>
    </row>
    <row r="29">
      <c r="B29" s="27">
        <v>2.0</v>
      </c>
      <c r="C29" s="33">
        <v>44772.0</v>
      </c>
      <c r="D29" s="21" t="s">
        <v>1017</v>
      </c>
      <c r="E29" s="34">
        <v>-330.62</v>
      </c>
      <c r="F29" s="21">
        <v>2692.0</v>
      </c>
      <c r="G29" s="36" t="s">
        <v>1018</v>
      </c>
    </row>
    <row r="30">
      <c r="B30" s="27">
        <v>3.0</v>
      </c>
      <c r="C30" s="33">
        <v>44772.0</v>
      </c>
      <c r="D30" s="21" t="s">
        <v>1019</v>
      </c>
      <c r="E30" s="34">
        <v>-19.26</v>
      </c>
      <c r="F30" s="21">
        <v>2692.0</v>
      </c>
      <c r="G30" s="36" t="s">
        <v>1020</v>
      </c>
    </row>
    <row r="31">
      <c r="B31" s="27">
        <v>4.0</v>
      </c>
      <c r="C31" s="114">
        <v>44772.0</v>
      </c>
      <c r="D31" s="25" t="s">
        <v>1021</v>
      </c>
      <c r="E31" s="67">
        <v>-654.32</v>
      </c>
      <c r="F31" s="68" t="s">
        <v>111</v>
      </c>
      <c r="G31" s="36" t="s">
        <v>1022</v>
      </c>
    </row>
    <row r="32">
      <c r="B32" s="27">
        <v>5.0</v>
      </c>
      <c r="C32" s="33">
        <v>44779.0</v>
      </c>
      <c r="D32" s="21" t="s">
        <v>1023</v>
      </c>
      <c r="E32" s="34">
        <v>-102.71</v>
      </c>
      <c r="F32" s="21">
        <v>6009.0</v>
      </c>
      <c r="G32" s="36" t="s">
        <v>1024</v>
      </c>
    </row>
    <row r="33">
      <c r="B33" s="27">
        <v>6.0</v>
      </c>
      <c r="C33" s="33">
        <v>44779.0</v>
      </c>
      <c r="D33" s="21" t="s">
        <v>1025</v>
      </c>
      <c r="E33" s="34">
        <v>-90.95</v>
      </c>
      <c r="F33" s="35" t="s">
        <v>159</v>
      </c>
      <c r="G33" s="36" t="s">
        <v>1026</v>
      </c>
    </row>
    <row r="34">
      <c r="B34" s="27">
        <v>7.0</v>
      </c>
      <c r="C34" s="33">
        <v>44779.0</v>
      </c>
      <c r="D34" s="21" t="s">
        <v>1027</v>
      </c>
      <c r="E34" s="34">
        <v>-256.79</v>
      </c>
      <c r="F34" s="35" t="s">
        <v>316</v>
      </c>
      <c r="G34" s="36" t="s">
        <v>1028</v>
      </c>
    </row>
    <row r="35">
      <c r="B35" s="27">
        <v>8.0</v>
      </c>
      <c r="C35" s="33">
        <v>44779.0</v>
      </c>
      <c r="D35" s="21" t="s">
        <v>1029</v>
      </c>
      <c r="E35" s="34">
        <v>-684.79</v>
      </c>
      <c r="F35" s="35" t="s">
        <v>316</v>
      </c>
      <c r="G35" s="36" t="s">
        <v>1030</v>
      </c>
    </row>
    <row r="36">
      <c r="B36" s="27">
        <v>9.0</v>
      </c>
      <c r="C36" s="33">
        <v>44779.0</v>
      </c>
      <c r="D36" s="21" t="s">
        <v>1031</v>
      </c>
      <c r="E36" s="34">
        <v>-534.99</v>
      </c>
      <c r="F36" s="35" t="s">
        <v>316</v>
      </c>
      <c r="G36" s="36" t="s">
        <v>1032</v>
      </c>
    </row>
    <row r="37">
      <c r="B37" s="27">
        <v>10.0</v>
      </c>
      <c r="C37" s="33">
        <v>44779.0</v>
      </c>
      <c r="D37" s="21" t="s">
        <v>1033</v>
      </c>
      <c r="E37" s="34">
        <v>-524.29</v>
      </c>
      <c r="F37" s="35" t="s">
        <v>316</v>
      </c>
      <c r="G37" s="36" t="s">
        <v>1034</v>
      </c>
    </row>
    <row r="38">
      <c r="B38" s="27">
        <v>11.0</v>
      </c>
      <c r="C38" s="33">
        <v>44781.0</v>
      </c>
      <c r="D38" s="21" t="s">
        <v>1017</v>
      </c>
      <c r="E38" s="34">
        <v>-736.08</v>
      </c>
      <c r="F38" s="35" t="s">
        <v>159</v>
      </c>
      <c r="G38" s="36" t="s">
        <v>1035</v>
      </c>
    </row>
    <row r="39">
      <c r="B39" s="27">
        <v>12.0</v>
      </c>
      <c r="C39" s="33">
        <v>44782.0</v>
      </c>
      <c r="D39" s="21" t="s">
        <v>1017</v>
      </c>
      <c r="E39" s="34">
        <v>-487.86</v>
      </c>
      <c r="F39" s="35" t="s">
        <v>159</v>
      </c>
      <c r="G39" s="36" t="s">
        <v>1036</v>
      </c>
    </row>
    <row r="40">
      <c r="B40" s="27">
        <v>13.0</v>
      </c>
      <c r="C40" s="33">
        <v>44783.0</v>
      </c>
      <c r="D40" s="21" t="s">
        <v>1017</v>
      </c>
      <c r="E40" s="34">
        <v>-52.96</v>
      </c>
      <c r="F40" s="35" t="s">
        <v>159</v>
      </c>
      <c r="G40" s="36" t="s">
        <v>1037</v>
      </c>
    </row>
    <row r="41">
      <c r="B41" s="27">
        <v>14.0</v>
      </c>
      <c r="C41" s="33">
        <v>44783.0</v>
      </c>
      <c r="D41" s="21" t="s">
        <v>1017</v>
      </c>
      <c r="E41" s="34">
        <v>-194.52</v>
      </c>
      <c r="F41" s="21">
        <v>2692.0</v>
      </c>
      <c r="G41" s="36" t="s">
        <v>1038</v>
      </c>
    </row>
    <row r="42">
      <c r="D42" s="50" t="s">
        <v>100</v>
      </c>
      <c r="E42" s="51">
        <f>SUM(E28:E41)</f>
        <v>-4705.98</v>
      </c>
    </row>
    <row r="45">
      <c r="D45" s="52" t="s">
        <v>101</v>
      </c>
      <c r="E45" s="53">
        <f>SUM(E23,E42)</f>
        <v>2856.02</v>
      </c>
    </row>
  </sheetData>
  <mergeCells count="2">
    <mergeCell ref="C2:G2"/>
    <mergeCell ref="C26:G26"/>
  </mergeCells>
  <hyperlinks>
    <hyperlink r:id="rId1" ref="G4"/>
    <hyperlink r:id="rId2" ref="G5"/>
    <hyperlink r:id="rId3" ref="G6"/>
    <hyperlink r:id="rId4" ref="G7"/>
    <hyperlink r:id="rId5" ref="G8"/>
    <hyperlink r:id="rId6" ref="G9"/>
    <hyperlink r:id="rId7" ref="G10"/>
    <hyperlink r:id="rId8" ref="G11"/>
    <hyperlink r:id="rId9" ref="G12"/>
    <hyperlink r:id="rId10" ref="G13"/>
    <hyperlink r:id="rId11" ref="G14"/>
    <hyperlink r:id="rId12" ref="G15"/>
    <hyperlink r:id="rId13" ref="G16"/>
    <hyperlink r:id="rId14" ref="G17"/>
    <hyperlink r:id="rId15" ref="G18"/>
    <hyperlink r:id="rId16" ref="G19"/>
    <hyperlink r:id="rId17" ref="G20"/>
    <hyperlink r:id="rId18" ref="G21"/>
    <hyperlink r:id="rId19" ref="G22"/>
    <hyperlink r:id="rId20" ref="G28"/>
    <hyperlink r:id="rId21" ref="G29"/>
    <hyperlink r:id="rId22" ref="G30"/>
    <hyperlink r:id="rId23" ref="G31"/>
    <hyperlink r:id="rId24" ref="G32"/>
    <hyperlink r:id="rId25" ref="G33"/>
    <hyperlink r:id="rId26" ref="G34"/>
    <hyperlink r:id="rId27" ref="G35"/>
    <hyperlink r:id="rId28" ref="G36"/>
    <hyperlink r:id="rId29" ref="G37"/>
    <hyperlink r:id="rId30" ref="G38"/>
    <hyperlink r:id="rId31" ref="G39"/>
    <hyperlink r:id="rId32" ref="G40"/>
    <hyperlink r:id="rId33" ref="G41"/>
  </hyperlinks>
  <drawing r:id="rId34"/>
</worksheet>
</file>

<file path=xl/worksheets/sheet7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1039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114">
        <v>44767.0</v>
      </c>
      <c r="D4" s="115" t="s">
        <v>510</v>
      </c>
      <c r="E4" s="116">
        <v>59.76</v>
      </c>
      <c r="F4" s="117" t="s">
        <v>111</v>
      </c>
      <c r="G4" s="36" t="s">
        <v>1040</v>
      </c>
    </row>
    <row r="5">
      <c r="C5" s="18"/>
      <c r="D5" s="37" t="s">
        <v>113</v>
      </c>
      <c r="E5" s="38">
        <f>SUM(E4)</f>
        <v>59.76</v>
      </c>
      <c r="F5" s="18"/>
      <c r="G5" s="18"/>
    </row>
    <row r="6">
      <c r="C6" s="18"/>
      <c r="D6" s="18"/>
      <c r="E6" s="18"/>
      <c r="F6" s="18"/>
      <c r="G6" s="18"/>
    </row>
    <row r="7">
      <c r="C7" s="18"/>
      <c r="D7" s="18"/>
      <c r="E7" s="18"/>
      <c r="F7" s="18"/>
      <c r="G7" s="18"/>
    </row>
    <row r="8">
      <c r="C8" s="19"/>
      <c r="D8" s="19"/>
      <c r="E8" s="19"/>
      <c r="F8" s="19"/>
      <c r="G8" s="19"/>
    </row>
    <row r="9">
      <c r="B9" s="19"/>
      <c r="C9" s="19"/>
      <c r="D9" s="19"/>
      <c r="E9" s="19"/>
      <c r="F9" s="19"/>
      <c r="G9" s="19"/>
    </row>
    <row r="10">
      <c r="B10" s="19"/>
      <c r="C10" s="39"/>
      <c r="D10" s="13"/>
      <c r="E10" s="40"/>
      <c r="F10" s="41"/>
      <c r="G10" s="13"/>
    </row>
    <row r="11">
      <c r="C11" s="18"/>
      <c r="D11" s="19"/>
      <c r="E11" s="42"/>
      <c r="F11" s="18"/>
      <c r="G11" s="18"/>
    </row>
    <row r="13">
      <c r="C13" s="142"/>
      <c r="D13" s="88"/>
      <c r="E13" s="89"/>
      <c r="F13" s="143"/>
    </row>
    <row r="14">
      <c r="D14" s="19"/>
      <c r="E14" s="42"/>
    </row>
  </sheetData>
  <mergeCells count="1">
    <mergeCell ref="C2:G2"/>
  </mergeCells>
  <hyperlinks>
    <hyperlink r:id="rId1" ref="G4"/>
  </hyperlinks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2.38"/>
  </cols>
  <sheetData>
    <row r="2">
      <c r="C2" s="30" t="s">
        <v>1041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114">
        <v>44767.0</v>
      </c>
      <c r="D4" s="115" t="s">
        <v>518</v>
      </c>
      <c r="E4" s="116">
        <v>28.15</v>
      </c>
      <c r="F4" s="117" t="s">
        <v>515</v>
      </c>
      <c r="G4" s="36" t="s">
        <v>1042</v>
      </c>
    </row>
    <row r="5">
      <c r="C5" s="18"/>
      <c r="D5" s="37" t="s">
        <v>113</v>
      </c>
      <c r="E5" s="38">
        <f>SUM(E4)</f>
        <v>28.15</v>
      </c>
      <c r="F5" s="18"/>
      <c r="G5" s="18"/>
    </row>
    <row r="6">
      <c r="C6" s="18"/>
      <c r="D6" s="18"/>
      <c r="E6" s="18"/>
      <c r="F6" s="18"/>
      <c r="G6" s="18"/>
    </row>
    <row r="7">
      <c r="C7" s="18"/>
      <c r="D7" s="18"/>
      <c r="E7" s="18"/>
      <c r="F7" s="18"/>
      <c r="G7" s="18"/>
    </row>
    <row r="8">
      <c r="C8" s="19"/>
      <c r="D8" s="19"/>
      <c r="E8" s="19"/>
      <c r="F8" s="19"/>
      <c r="G8" s="19"/>
    </row>
    <row r="9">
      <c r="B9" s="19"/>
      <c r="C9" s="19"/>
      <c r="D9" s="19"/>
      <c r="E9" s="19"/>
      <c r="F9" s="19"/>
      <c r="G9" s="19"/>
    </row>
    <row r="10">
      <c r="B10" s="19"/>
      <c r="C10" s="39"/>
      <c r="D10" s="13"/>
      <c r="E10" s="40"/>
      <c r="F10" s="41"/>
      <c r="G10" s="13"/>
    </row>
    <row r="11">
      <c r="C11" s="18"/>
      <c r="D11" s="19"/>
      <c r="E11" s="42"/>
      <c r="F11" s="18"/>
      <c r="G11" s="18"/>
    </row>
    <row r="13">
      <c r="C13" s="142"/>
      <c r="D13" s="88"/>
      <c r="E13" s="89"/>
      <c r="F13" s="143"/>
    </row>
    <row r="14">
      <c r="D14" s="19"/>
      <c r="E14" s="42"/>
    </row>
  </sheetData>
  <mergeCells count="1">
    <mergeCell ref="C2:G2"/>
  </mergeCells>
  <hyperlinks>
    <hyperlink r:id="rId1" ref="G4"/>
  </hyperlinks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6" max="6" width="15.38"/>
    <col customWidth="1" min="7" max="7" width="67.88"/>
  </cols>
  <sheetData>
    <row r="2">
      <c r="C2" s="30" t="s">
        <v>1043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33">
        <v>44749.0</v>
      </c>
      <c r="D4" s="21" t="s">
        <v>1044</v>
      </c>
      <c r="E4" s="34">
        <v>19.26</v>
      </c>
      <c r="F4" s="35" t="s">
        <v>159</v>
      </c>
      <c r="G4" s="36" t="s">
        <v>1045</v>
      </c>
    </row>
    <row r="5">
      <c r="B5" s="27">
        <v>2.0</v>
      </c>
      <c r="C5" s="33">
        <v>44756.0</v>
      </c>
      <c r="D5" s="21" t="s">
        <v>1046</v>
      </c>
      <c r="E5" s="34">
        <v>60.86</v>
      </c>
      <c r="F5" s="35" t="s">
        <v>159</v>
      </c>
      <c r="G5" s="36" t="s">
        <v>1047</v>
      </c>
    </row>
    <row r="6">
      <c r="B6" s="27">
        <v>3.0</v>
      </c>
      <c r="C6" s="33">
        <v>44768.0</v>
      </c>
      <c r="D6" s="21" t="s">
        <v>1048</v>
      </c>
      <c r="E6" s="34">
        <v>39.59</v>
      </c>
      <c r="F6" s="35" t="s">
        <v>159</v>
      </c>
      <c r="G6" s="36" t="s">
        <v>1049</v>
      </c>
    </row>
    <row r="7">
      <c r="B7" s="27">
        <v>4.0</v>
      </c>
      <c r="C7" s="33">
        <v>44769.0</v>
      </c>
      <c r="D7" s="21" t="s">
        <v>1050</v>
      </c>
      <c r="E7" s="34">
        <v>40.92</v>
      </c>
      <c r="F7" s="35" t="s">
        <v>159</v>
      </c>
      <c r="G7" s="36" t="s">
        <v>1051</v>
      </c>
    </row>
    <row r="8">
      <c r="C8" s="18"/>
      <c r="D8" s="37" t="s">
        <v>113</v>
      </c>
      <c r="E8" s="38">
        <f>SUM(E4:E7)</f>
        <v>160.63</v>
      </c>
      <c r="F8" s="18"/>
    </row>
    <row r="9">
      <c r="C9" s="19"/>
      <c r="D9" s="19"/>
      <c r="E9" s="19"/>
      <c r="F9" s="19"/>
    </row>
    <row r="10">
      <c r="B10" s="19"/>
      <c r="C10" s="19"/>
      <c r="D10" s="19"/>
      <c r="E10" s="19"/>
      <c r="F10" s="19"/>
    </row>
    <row r="11">
      <c r="B11" s="19"/>
      <c r="C11" s="39"/>
      <c r="D11" s="13"/>
      <c r="E11" s="41"/>
      <c r="F11" s="13"/>
    </row>
    <row r="12">
      <c r="C12" s="18"/>
      <c r="D12" s="19"/>
      <c r="E12" s="18"/>
      <c r="F12" s="18"/>
    </row>
    <row r="14">
      <c r="C14" s="142"/>
      <c r="D14" s="88"/>
      <c r="E14" s="143"/>
    </row>
    <row r="15">
      <c r="D15" s="19"/>
    </row>
  </sheetData>
  <mergeCells count="1">
    <mergeCell ref="C2:G2"/>
  </mergeCells>
  <hyperlinks>
    <hyperlink r:id="rId1" ref="G4"/>
    <hyperlink r:id="rId2" ref="G5"/>
    <hyperlink r:id="rId3" ref="G6"/>
    <hyperlink r:id="rId4" ref="G7"/>
  </hyperlinks>
  <drawing r:id="rId5"/>
</worksheet>
</file>

<file path=xl/worksheets/sheet7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67.13"/>
  </cols>
  <sheetData>
    <row r="2">
      <c r="C2" s="30" t="s">
        <v>1052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114">
        <v>44747.0</v>
      </c>
      <c r="D4" s="115" t="s">
        <v>1053</v>
      </c>
      <c r="E4" s="116">
        <v>4027.22</v>
      </c>
      <c r="F4" s="117" t="s">
        <v>159</v>
      </c>
      <c r="G4" s="36" t="s">
        <v>1054</v>
      </c>
    </row>
    <row r="5">
      <c r="C5" s="18"/>
      <c r="D5" s="37" t="s">
        <v>113</v>
      </c>
      <c r="E5" s="38">
        <f>SUM(E4)</f>
        <v>4027.22</v>
      </c>
      <c r="F5" s="18"/>
      <c r="G5" s="18"/>
    </row>
    <row r="6">
      <c r="C6" s="18"/>
      <c r="D6" s="18"/>
      <c r="E6" s="18"/>
      <c r="F6" s="18"/>
      <c r="G6" s="18"/>
    </row>
    <row r="7">
      <c r="C7" s="18"/>
      <c r="D7" s="18"/>
      <c r="E7" s="18"/>
      <c r="F7" s="18"/>
      <c r="G7" s="18"/>
    </row>
    <row r="8">
      <c r="C8" s="19"/>
      <c r="D8" s="19"/>
      <c r="E8" s="19"/>
      <c r="F8" s="19"/>
      <c r="G8" s="19"/>
    </row>
    <row r="9">
      <c r="B9" s="19"/>
      <c r="C9" s="19"/>
      <c r="D9" s="19"/>
      <c r="E9" s="19"/>
      <c r="F9" s="19"/>
      <c r="G9" s="19"/>
    </row>
    <row r="10">
      <c r="B10" s="19"/>
      <c r="C10" s="39"/>
      <c r="D10" s="13"/>
      <c r="E10" s="40"/>
      <c r="F10" s="41"/>
      <c r="G10" s="13"/>
    </row>
    <row r="11">
      <c r="C11" s="18"/>
      <c r="D11" s="19"/>
      <c r="E11" s="42"/>
      <c r="F11" s="18"/>
      <c r="G11" s="18"/>
    </row>
    <row r="13">
      <c r="C13" s="142"/>
      <c r="D13" s="88"/>
      <c r="E13" s="89"/>
      <c r="F13" s="143"/>
    </row>
    <row r="14">
      <c r="D14" s="19"/>
      <c r="E14" s="42"/>
    </row>
  </sheetData>
  <mergeCells count="1">
    <mergeCell ref="C2:G2"/>
  </mergeCells>
  <hyperlinks>
    <hyperlink r:id="rId1" ref="G4"/>
  </hyperlinks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0.88"/>
  </cols>
  <sheetData>
    <row r="2">
      <c r="C2" s="30" t="s">
        <v>1055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114">
        <v>44769.0</v>
      </c>
      <c r="D4" s="115" t="s">
        <v>501</v>
      </c>
      <c r="E4" s="116">
        <v>30.95</v>
      </c>
      <c r="F4" s="117" t="s">
        <v>111</v>
      </c>
      <c r="G4" s="36" t="s">
        <v>1056</v>
      </c>
    </row>
    <row r="5">
      <c r="C5" s="18"/>
      <c r="D5" s="37" t="s">
        <v>113</v>
      </c>
      <c r="E5" s="38">
        <f>SUM(E4)</f>
        <v>30.95</v>
      </c>
      <c r="F5" s="18"/>
      <c r="G5" s="18"/>
    </row>
    <row r="6">
      <c r="C6" s="18"/>
      <c r="D6" s="18"/>
      <c r="E6" s="18"/>
      <c r="F6" s="18"/>
      <c r="G6" s="18"/>
    </row>
    <row r="7">
      <c r="C7" s="18"/>
      <c r="D7" s="18"/>
      <c r="E7" s="18"/>
      <c r="F7" s="18"/>
      <c r="G7" s="18"/>
    </row>
    <row r="8">
      <c r="C8" s="19"/>
      <c r="D8" s="19"/>
      <c r="E8" s="19"/>
      <c r="F8" s="19"/>
      <c r="G8" s="19"/>
    </row>
    <row r="9">
      <c r="B9" s="19"/>
      <c r="C9" s="19"/>
      <c r="D9" s="19"/>
      <c r="E9" s="19"/>
      <c r="F9" s="19"/>
      <c r="G9" s="19"/>
    </row>
    <row r="10">
      <c r="B10" s="19"/>
      <c r="C10" s="39"/>
      <c r="D10" s="13"/>
      <c r="E10" s="40"/>
      <c r="F10" s="41"/>
      <c r="G10" s="13"/>
    </row>
    <row r="11">
      <c r="C11" s="18"/>
      <c r="D11" s="19"/>
      <c r="E11" s="42"/>
      <c r="F11" s="18"/>
      <c r="G11" s="18"/>
    </row>
    <row r="13">
      <c r="C13" s="142"/>
      <c r="D13" s="88"/>
      <c r="E13" s="89"/>
      <c r="F13" s="143"/>
    </row>
    <row r="14">
      <c r="D14" s="19"/>
      <c r="E14" s="42"/>
    </row>
  </sheetData>
  <mergeCells count="1">
    <mergeCell ref="C2:G2"/>
  </mergeCells>
  <hyperlinks>
    <hyperlink r:id="rId1" ref="G4"/>
  </hyperlinks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67.13"/>
  </cols>
  <sheetData>
    <row r="2">
      <c r="C2" s="30" t="s">
        <v>1057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114">
        <v>44768.0</v>
      </c>
      <c r="D4" s="115" t="s">
        <v>1058</v>
      </c>
      <c r="E4" s="116">
        <v>21.4</v>
      </c>
      <c r="F4" s="117" t="s">
        <v>159</v>
      </c>
      <c r="G4" s="36" t="s">
        <v>1059</v>
      </c>
    </row>
    <row r="5">
      <c r="C5" s="18"/>
      <c r="D5" s="37" t="s">
        <v>113</v>
      </c>
      <c r="E5" s="38">
        <f>SUM(E4)</f>
        <v>21.4</v>
      </c>
      <c r="F5" s="18"/>
      <c r="G5" s="18"/>
    </row>
    <row r="6">
      <c r="C6" s="18"/>
      <c r="D6" s="18"/>
      <c r="E6" s="18"/>
      <c r="F6" s="18"/>
      <c r="G6" s="18"/>
    </row>
    <row r="7">
      <c r="C7" s="18"/>
      <c r="D7" s="18"/>
      <c r="E7" s="18"/>
      <c r="F7" s="18"/>
      <c r="G7" s="18"/>
    </row>
    <row r="8">
      <c r="C8" s="19"/>
      <c r="D8" s="19"/>
      <c r="E8" s="19"/>
      <c r="F8" s="19"/>
      <c r="G8" s="19"/>
    </row>
    <row r="9">
      <c r="B9" s="19"/>
      <c r="C9" s="19"/>
      <c r="D9" s="19"/>
      <c r="E9" s="19"/>
      <c r="F9" s="19"/>
      <c r="G9" s="19"/>
    </row>
    <row r="10">
      <c r="B10" s="19"/>
      <c r="C10" s="39"/>
      <c r="D10" s="13"/>
      <c r="E10" s="40"/>
      <c r="F10" s="41"/>
      <c r="G10" s="13"/>
    </row>
    <row r="11">
      <c r="C11" s="18"/>
      <c r="D11" s="19"/>
      <c r="E11" s="42"/>
      <c r="F11" s="18"/>
      <c r="G11" s="18"/>
    </row>
    <row r="13">
      <c r="C13" s="142"/>
      <c r="D13" s="88"/>
      <c r="E13" s="89"/>
      <c r="F13" s="143"/>
    </row>
    <row r="14">
      <c r="D14" s="19"/>
      <c r="E14" s="42"/>
    </row>
  </sheetData>
  <mergeCells count="1">
    <mergeCell ref="C2:G2"/>
  </mergeCells>
  <hyperlinks>
    <hyperlink r:id="rId1" ref="G4"/>
  </hyperlin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.63"/>
    <col customWidth="1" min="2" max="2" width="13.88"/>
    <col customWidth="1" min="3" max="3" width="38.63"/>
    <col customWidth="1" min="4" max="4" width="10.88"/>
    <col customWidth="1" min="5" max="5" width="9.13"/>
    <col customWidth="1" min="6" max="6" width="9.63"/>
    <col customWidth="1" min="7" max="7" width="62.0"/>
    <col customWidth="1" min="8" max="8" width="12.88"/>
  </cols>
  <sheetData>
    <row r="1">
      <c r="A1" s="19"/>
      <c r="B1" s="19"/>
      <c r="C1" s="19"/>
      <c r="D1" s="19"/>
      <c r="E1" s="19"/>
      <c r="F1" s="19"/>
      <c r="G1" s="19"/>
    </row>
    <row r="2">
      <c r="A2" s="19"/>
      <c r="B2" s="30" t="s">
        <v>358</v>
      </c>
      <c r="C2" s="31"/>
      <c r="D2" s="31"/>
      <c r="E2" s="31"/>
      <c r="F2" s="31"/>
      <c r="G2" s="32"/>
    </row>
    <row r="3">
      <c r="A3" s="19"/>
      <c r="B3" s="27" t="s">
        <v>106</v>
      </c>
      <c r="C3" s="27" t="s">
        <v>107</v>
      </c>
      <c r="D3" s="27" t="s">
        <v>2</v>
      </c>
      <c r="E3" s="27" t="s">
        <v>154</v>
      </c>
      <c r="F3" s="27" t="s">
        <v>155</v>
      </c>
      <c r="G3" s="27" t="s">
        <v>156</v>
      </c>
    </row>
    <row r="4">
      <c r="A4" s="19"/>
      <c r="B4" s="27" t="s">
        <v>186</v>
      </c>
      <c r="C4" s="58"/>
      <c r="D4" s="58"/>
      <c r="E4" s="59"/>
      <c r="F4" s="58"/>
      <c r="G4" s="58"/>
    </row>
    <row r="5">
      <c r="A5" s="13"/>
      <c r="B5" s="27">
        <v>1.0</v>
      </c>
      <c r="C5" s="21" t="s">
        <v>359</v>
      </c>
      <c r="D5" s="34">
        <v>59.15</v>
      </c>
      <c r="E5" s="35" t="s">
        <v>172</v>
      </c>
      <c r="F5" s="57" t="s">
        <v>160</v>
      </c>
      <c r="G5" s="36" t="s">
        <v>360</v>
      </c>
    </row>
    <row r="6">
      <c r="A6" s="13"/>
      <c r="B6" s="27">
        <v>2.0</v>
      </c>
      <c r="C6" s="21" t="s">
        <v>361</v>
      </c>
      <c r="D6" s="34">
        <v>19.66</v>
      </c>
      <c r="E6" s="35" t="s">
        <v>172</v>
      </c>
      <c r="F6" s="57" t="s">
        <v>160</v>
      </c>
      <c r="G6" s="36" t="s">
        <v>362</v>
      </c>
    </row>
    <row r="7">
      <c r="A7" s="13"/>
      <c r="B7" s="27">
        <v>3.0</v>
      </c>
      <c r="C7" s="21" t="s">
        <v>363</v>
      </c>
      <c r="D7" s="34">
        <v>11.44</v>
      </c>
      <c r="E7" s="35" t="s">
        <v>172</v>
      </c>
      <c r="F7" s="57" t="s">
        <v>160</v>
      </c>
      <c r="G7" s="36" t="s">
        <v>364</v>
      </c>
    </row>
    <row r="8">
      <c r="A8" s="19"/>
      <c r="B8" s="27" t="s">
        <v>197</v>
      </c>
      <c r="C8" s="58"/>
      <c r="D8" s="58"/>
      <c r="E8" s="59"/>
      <c r="F8" s="58"/>
      <c r="G8" s="58"/>
    </row>
    <row r="9">
      <c r="A9" s="13"/>
      <c r="B9" s="27">
        <v>1.0</v>
      </c>
      <c r="C9" s="21" t="s">
        <v>365</v>
      </c>
      <c r="D9" s="34">
        <v>32.77</v>
      </c>
      <c r="E9" s="35" t="s">
        <v>172</v>
      </c>
      <c r="F9" s="57" t="s">
        <v>160</v>
      </c>
      <c r="G9" s="36" t="s">
        <v>366</v>
      </c>
    </row>
    <row r="10">
      <c r="A10" s="19"/>
      <c r="B10" s="27" t="s">
        <v>202</v>
      </c>
      <c r="C10" s="58"/>
      <c r="D10" s="58"/>
      <c r="E10" s="59"/>
      <c r="F10" s="58"/>
      <c r="G10" s="58"/>
    </row>
    <row r="11">
      <c r="A11" s="13"/>
      <c r="B11" s="27">
        <v>1.0</v>
      </c>
      <c r="C11" s="21" t="s">
        <v>367</v>
      </c>
      <c r="D11" s="34">
        <v>358.24</v>
      </c>
      <c r="E11" s="35" t="s">
        <v>172</v>
      </c>
      <c r="F11" s="57" t="s">
        <v>160</v>
      </c>
      <c r="G11" s="36" t="s">
        <v>368</v>
      </c>
    </row>
    <row r="12">
      <c r="A12" s="19"/>
      <c r="B12" s="27" t="s">
        <v>213</v>
      </c>
      <c r="C12" s="58"/>
      <c r="D12" s="58"/>
      <c r="E12" s="59"/>
      <c r="F12" s="58"/>
      <c r="G12" s="58"/>
    </row>
    <row r="13">
      <c r="A13" s="13"/>
      <c r="B13" s="27">
        <v>1.0</v>
      </c>
      <c r="C13" s="21" t="s">
        <v>369</v>
      </c>
      <c r="D13" s="34">
        <v>20.32</v>
      </c>
      <c r="E13" s="56" t="s">
        <v>172</v>
      </c>
      <c r="F13" s="76" t="s">
        <v>160</v>
      </c>
      <c r="G13" s="36" t="s">
        <v>370</v>
      </c>
    </row>
    <row r="14">
      <c r="A14" s="13"/>
      <c r="B14" s="27">
        <v>2.0</v>
      </c>
      <c r="C14" s="21" t="s">
        <v>371</v>
      </c>
      <c r="D14" s="34">
        <v>69.48</v>
      </c>
      <c r="E14" s="56" t="s">
        <v>172</v>
      </c>
      <c r="F14" s="76" t="s">
        <v>160</v>
      </c>
      <c r="G14" s="36" t="s">
        <v>372</v>
      </c>
    </row>
    <row r="15">
      <c r="A15" s="13"/>
      <c r="B15" s="27">
        <v>3.0</v>
      </c>
      <c r="C15" s="21" t="s">
        <v>373</v>
      </c>
      <c r="D15" s="34">
        <v>59.26</v>
      </c>
      <c r="E15" s="56" t="s">
        <v>172</v>
      </c>
      <c r="F15" s="76" t="s">
        <v>160</v>
      </c>
      <c r="G15" s="36" t="s">
        <v>364</v>
      </c>
    </row>
    <row r="16">
      <c r="A16" s="13"/>
      <c r="B16" s="27">
        <v>4.0</v>
      </c>
      <c r="C16" s="21" t="s">
        <v>374</v>
      </c>
      <c r="D16" s="34">
        <v>6.9</v>
      </c>
      <c r="E16" s="56" t="s">
        <v>172</v>
      </c>
      <c r="F16" s="76" t="s">
        <v>160</v>
      </c>
      <c r="G16" s="36" t="s">
        <v>375</v>
      </c>
    </row>
    <row r="17">
      <c r="A17" s="19"/>
      <c r="B17" s="27" t="s">
        <v>376</v>
      </c>
      <c r="C17" s="58"/>
      <c r="D17" s="58"/>
      <c r="E17" s="59"/>
      <c r="F17" s="58"/>
      <c r="G17" s="58"/>
    </row>
    <row r="18">
      <c r="A18" s="13"/>
      <c r="B18" s="27">
        <v>1.0</v>
      </c>
      <c r="C18" s="21" t="s">
        <v>377</v>
      </c>
      <c r="D18" s="34">
        <v>14.97</v>
      </c>
      <c r="E18" s="56" t="s">
        <v>172</v>
      </c>
      <c r="F18" s="76" t="s">
        <v>160</v>
      </c>
      <c r="G18" s="36" t="s">
        <v>378</v>
      </c>
    </row>
    <row r="19">
      <c r="A19" s="19"/>
      <c r="B19" s="27" t="s">
        <v>379</v>
      </c>
      <c r="C19" s="58"/>
      <c r="D19" s="58"/>
      <c r="E19" s="59"/>
      <c r="F19" s="58"/>
      <c r="G19" s="58"/>
    </row>
    <row r="20">
      <c r="A20" s="13"/>
      <c r="B20" s="27">
        <v>1.0</v>
      </c>
      <c r="C20" s="21" t="s">
        <v>380</v>
      </c>
      <c r="D20" s="34">
        <v>446.64</v>
      </c>
      <c r="E20" s="56" t="s">
        <v>172</v>
      </c>
      <c r="F20" s="76" t="s">
        <v>160</v>
      </c>
      <c r="G20" s="36" t="s">
        <v>381</v>
      </c>
    </row>
    <row r="21">
      <c r="A21" s="13"/>
      <c r="B21" s="27">
        <v>2.0</v>
      </c>
      <c r="C21" s="21" t="s">
        <v>382</v>
      </c>
      <c r="D21" s="34">
        <v>33.44</v>
      </c>
      <c r="E21" s="35" t="s">
        <v>159</v>
      </c>
      <c r="F21" s="76" t="s">
        <v>160</v>
      </c>
      <c r="G21" s="36" t="s">
        <v>383</v>
      </c>
    </row>
    <row r="22">
      <c r="A22" s="13"/>
      <c r="B22" s="27">
        <v>3.0</v>
      </c>
      <c r="C22" s="21" t="s">
        <v>384</v>
      </c>
      <c r="D22" s="34">
        <v>52.78</v>
      </c>
      <c r="E22" s="56" t="s">
        <v>172</v>
      </c>
      <c r="F22" s="76" t="s">
        <v>160</v>
      </c>
      <c r="G22" s="36" t="s">
        <v>385</v>
      </c>
    </row>
    <row r="23">
      <c r="A23" s="13"/>
      <c r="B23" s="27">
        <v>4.0</v>
      </c>
      <c r="C23" s="21" t="s">
        <v>386</v>
      </c>
      <c r="D23" s="34">
        <v>730.82</v>
      </c>
      <c r="E23" s="35" t="s">
        <v>159</v>
      </c>
      <c r="F23" s="76" t="s">
        <v>160</v>
      </c>
      <c r="G23" s="36" t="s">
        <v>387</v>
      </c>
    </row>
    <row r="24">
      <c r="A24" s="13"/>
      <c r="B24" s="27">
        <v>5.0</v>
      </c>
      <c r="C24" s="21" t="s">
        <v>369</v>
      </c>
      <c r="D24" s="34">
        <v>15.93</v>
      </c>
      <c r="E24" s="56" t="s">
        <v>172</v>
      </c>
      <c r="F24" s="76" t="s">
        <v>160</v>
      </c>
      <c r="G24" s="36" t="s">
        <v>388</v>
      </c>
    </row>
    <row r="25">
      <c r="A25" s="13"/>
      <c r="B25" s="27">
        <v>6.0</v>
      </c>
      <c r="C25" s="21" t="s">
        <v>389</v>
      </c>
      <c r="D25" s="34">
        <v>432.16</v>
      </c>
      <c r="E25" s="56" t="s">
        <v>172</v>
      </c>
      <c r="F25" s="76" t="s">
        <v>160</v>
      </c>
      <c r="G25" s="36" t="s">
        <v>390</v>
      </c>
    </row>
    <row r="26">
      <c r="A26" s="19"/>
      <c r="B26" s="27" t="s">
        <v>391</v>
      </c>
      <c r="C26" s="58"/>
      <c r="D26" s="58"/>
      <c r="E26" s="59"/>
      <c r="F26" s="58"/>
      <c r="G26" s="58"/>
    </row>
    <row r="27">
      <c r="A27" s="13"/>
      <c r="B27" s="27">
        <v>1.0</v>
      </c>
      <c r="C27" s="21" t="s">
        <v>392</v>
      </c>
      <c r="D27" s="34">
        <v>37.44</v>
      </c>
      <c r="E27" s="56" t="s">
        <v>172</v>
      </c>
      <c r="F27" s="76" t="s">
        <v>160</v>
      </c>
      <c r="G27" s="36" t="s">
        <v>393</v>
      </c>
    </row>
    <row r="28">
      <c r="A28" s="13"/>
      <c r="B28" s="27">
        <v>2.0</v>
      </c>
      <c r="C28" s="21" t="s">
        <v>394</v>
      </c>
      <c r="D28" s="34">
        <v>23.53</v>
      </c>
      <c r="E28" s="56" t="s">
        <v>172</v>
      </c>
      <c r="F28" s="76" t="s">
        <v>160</v>
      </c>
      <c r="G28" s="36" t="s">
        <v>395</v>
      </c>
    </row>
    <row r="29">
      <c r="A29" s="13"/>
      <c r="B29" s="27">
        <v>3.0</v>
      </c>
      <c r="C29" s="21" t="s">
        <v>396</v>
      </c>
      <c r="D29" s="34">
        <v>12.83</v>
      </c>
      <c r="E29" s="56" t="s">
        <v>172</v>
      </c>
      <c r="F29" s="76" t="s">
        <v>160</v>
      </c>
      <c r="G29" s="36" t="s">
        <v>397</v>
      </c>
    </row>
    <row r="30">
      <c r="A30" s="13"/>
      <c r="B30" s="27">
        <v>4.0</v>
      </c>
      <c r="C30" s="21" t="s">
        <v>398</v>
      </c>
      <c r="D30" s="34">
        <v>443.82</v>
      </c>
      <c r="E30" s="56" t="s">
        <v>172</v>
      </c>
      <c r="F30" s="76" t="s">
        <v>160</v>
      </c>
      <c r="G30" s="36" t="s">
        <v>399</v>
      </c>
    </row>
    <row r="31">
      <c r="A31" s="13"/>
      <c r="B31" s="27">
        <v>5.0</v>
      </c>
      <c r="C31" s="21" t="s">
        <v>400</v>
      </c>
      <c r="D31" s="34">
        <v>34.8</v>
      </c>
      <c r="E31" s="56" t="s">
        <v>172</v>
      </c>
      <c r="F31" s="76" t="s">
        <v>160</v>
      </c>
      <c r="G31" s="36" t="s">
        <v>401</v>
      </c>
    </row>
    <row r="32">
      <c r="A32" s="19"/>
      <c r="B32" s="27" t="s">
        <v>402</v>
      </c>
      <c r="C32" s="58"/>
      <c r="D32" s="58"/>
      <c r="E32" s="56"/>
      <c r="F32" s="58"/>
      <c r="G32" s="58"/>
    </row>
    <row r="33">
      <c r="A33" s="13"/>
      <c r="B33" s="27">
        <v>1.0</v>
      </c>
      <c r="C33" s="21" t="s">
        <v>403</v>
      </c>
      <c r="D33" s="34">
        <v>140.09</v>
      </c>
      <c r="E33" s="56" t="s">
        <v>172</v>
      </c>
      <c r="F33" s="76" t="s">
        <v>160</v>
      </c>
      <c r="G33" s="36" t="s">
        <v>404</v>
      </c>
    </row>
    <row r="34">
      <c r="A34" s="13"/>
      <c r="B34" s="27">
        <v>2.0</v>
      </c>
      <c r="C34" s="21" t="s">
        <v>405</v>
      </c>
      <c r="D34" s="34">
        <v>290.86</v>
      </c>
      <c r="E34" s="56" t="s">
        <v>172</v>
      </c>
      <c r="F34" s="76" t="s">
        <v>160</v>
      </c>
      <c r="G34" s="36" t="s">
        <v>395</v>
      </c>
    </row>
    <row r="35">
      <c r="A35" s="13"/>
      <c r="B35" s="27">
        <v>3.0</v>
      </c>
      <c r="C35" s="21" t="s">
        <v>406</v>
      </c>
      <c r="D35" s="34">
        <v>240.49</v>
      </c>
      <c r="E35" s="35" t="s">
        <v>159</v>
      </c>
      <c r="F35" s="76" t="s">
        <v>160</v>
      </c>
      <c r="G35" s="36" t="s">
        <v>407</v>
      </c>
    </row>
    <row r="36">
      <c r="A36" s="13"/>
      <c r="B36" s="27">
        <v>4.0</v>
      </c>
      <c r="C36" s="21" t="s">
        <v>408</v>
      </c>
      <c r="D36" s="34">
        <v>145.48</v>
      </c>
      <c r="E36" s="56" t="s">
        <v>172</v>
      </c>
      <c r="F36" s="76" t="s">
        <v>160</v>
      </c>
      <c r="G36" s="36" t="s">
        <v>409</v>
      </c>
    </row>
    <row r="37">
      <c r="A37" s="13"/>
      <c r="B37" s="27" t="s">
        <v>410</v>
      </c>
      <c r="C37" s="21"/>
      <c r="D37" s="34"/>
      <c r="E37" s="56"/>
      <c r="F37" s="63"/>
      <c r="G37" s="21"/>
    </row>
    <row r="38">
      <c r="A38" s="13"/>
      <c r="B38" s="27">
        <v>1.0</v>
      </c>
      <c r="C38" s="21" t="s">
        <v>411</v>
      </c>
      <c r="D38" s="34">
        <v>33.27</v>
      </c>
      <c r="E38" s="56" t="s">
        <v>172</v>
      </c>
      <c r="F38" s="76" t="s">
        <v>160</v>
      </c>
      <c r="G38" s="36" t="s">
        <v>381</v>
      </c>
    </row>
    <row r="39">
      <c r="A39" s="13"/>
      <c r="B39" s="27" t="s">
        <v>228</v>
      </c>
      <c r="C39" s="21"/>
      <c r="D39" s="34"/>
      <c r="E39" s="56"/>
      <c r="F39" s="63"/>
      <c r="G39" s="21"/>
    </row>
    <row r="40">
      <c r="A40" s="13"/>
      <c r="B40" s="27">
        <v>1.0</v>
      </c>
      <c r="C40" s="21" t="s">
        <v>412</v>
      </c>
      <c r="D40" s="34">
        <v>25.67</v>
      </c>
      <c r="E40" s="56" t="s">
        <v>172</v>
      </c>
      <c r="F40" s="76" t="s">
        <v>160</v>
      </c>
      <c r="G40" s="36" t="s">
        <v>404</v>
      </c>
    </row>
    <row r="41">
      <c r="A41" s="13"/>
      <c r="B41" s="27"/>
      <c r="C41" s="21"/>
      <c r="D41" s="34"/>
      <c r="E41" s="56"/>
      <c r="F41" s="63"/>
      <c r="G41" s="21"/>
    </row>
    <row r="42">
      <c r="A42" s="19"/>
      <c r="B42" s="27" t="s">
        <v>328</v>
      </c>
      <c r="C42" s="58"/>
      <c r="D42" s="58"/>
      <c r="E42" s="59"/>
      <c r="F42" s="58"/>
      <c r="G42" s="58"/>
    </row>
    <row r="43">
      <c r="A43" s="13"/>
      <c r="B43" s="27">
        <v>1.0</v>
      </c>
      <c r="C43" s="21" t="s">
        <v>413</v>
      </c>
      <c r="D43" s="34">
        <v>-66.54</v>
      </c>
      <c r="E43" s="56" t="s">
        <v>172</v>
      </c>
      <c r="F43" s="70" t="s">
        <v>233</v>
      </c>
      <c r="G43" s="36" t="s">
        <v>381</v>
      </c>
    </row>
    <row r="44">
      <c r="A44" s="13"/>
      <c r="B44" s="27">
        <v>2.0</v>
      </c>
      <c r="C44" s="21" t="s">
        <v>414</v>
      </c>
      <c r="D44" s="34">
        <v>-90.94</v>
      </c>
      <c r="E44" s="56" t="s">
        <v>172</v>
      </c>
      <c r="F44" s="70" t="s">
        <v>233</v>
      </c>
      <c r="G44" s="36" t="s">
        <v>390</v>
      </c>
    </row>
    <row r="45">
      <c r="A45" s="13"/>
      <c r="B45" s="27">
        <v>3.0</v>
      </c>
      <c r="C45" s="21" t="s">
        <v>415</v>
      </c>
      <c r="D45" s="34">
        <v>-42.79</v>
      </c>
      <c r="E45" s="56" t="s">
        <v>172</v>
      </c>
      <c r="F45" s="70" t="s">
        <v>233</v>
      </c>
      <c r="G45" s="36" t="s">
        <v>360</v>
      </c>
    </row>
    <row r="46">
      <c r="A46" s="19"/>
      <c r="B46" s="27" t="s">
        <v>258</v>
      </c>
      <c r="C46" s="58"/>
      <c r="D46" s="58"/>
      <c r="E46" s="59"/>
      <c r="F46" s="58"/>
      <c r="G46" s="58"/>
    </row>
    <row r="47">
      <c r="A47" s="13"/>
      <c r="B47" s="27">
        <v>1.0</v>
      </c>
      <c r="C47" s="21" t="s">
        <v>416</v>
      </c>
      <c r="D47" s="34">
        <v>-21.39</v>
      </c>
      <c r="E47" s="56" t="s">
        <v>172</v>
      </c>
      <c r="F47" s="70" t="s">
        <v>233</v>
      </c>
      <c r="G47" s="36" t="s">
        <v>381</v>
      </c>
    </row>
    <row r="48">
      <c r="A48" s="13"/>
      <c r="B48" s="27">
        <v>2.0</v>
      </c>
      <c r="C48" s="21" t="s">
        <v>417</v>
      </c>
      <c r="D48" s="34">
        <v>-32.05</v>
      </c>
      <c r="E48" s="56" t="s">
        <v>172</v>
      </c>
      <c r="F48" s="70" t="s">
        <v>233</v>
      </c>
      <c r="G48" s="36" t="s">
        <v>368</v>
      </c>
    </row>
    <row r="49">
      <c r="A49" s="13"/>
      <c r="B49" s="27">
        <v>3.0</v>
      </c>
      <c r="C49" s="21" t="s">
        <v>418</v>
      </c>
      <c r="D49" s="34">
        <v>-74.83</v>
      </c>
      <c r="E49" s="35" t="s">
        <v>159</v>
      </c>
      <c r="F49" s="70" t="s">
        <v>233</v>
      </c>
      <c r="G49" s="36" t="s">
        <v>407</v>
      </c>
    </row>
    <row r="50">
      <c r="A50" s="13"/>
      <c r="B50" s="27">
        <v>4.0</v>
      </c>
      <c r="C50" s="21" t="s">
        <v>382</v>
      </c>
      <c r="D50" s="34">
        <v>-33.44</v>
      </c>
      <c r="E50" s="35" t="s">
        <v>159</v>
      </c>
      <c r="F50" s="70" t="s">
        <v>233</v>
      </c>
      <c r="G50" s="36" t="s">
        <v>383</v>
      </c>
    </row>
    <row r="51">
      <c r="A51" s="13"/>
      <c r="B51" s="27">
        <v>5.0</v>
      </c>
      <c r="C51" s="21" t="s">
        <v>419</v>
      </c>
      <c r="D51" s="34">
        <v>-23.49</v>
      </c>
      <c r="E51" s="56" t="s">
        <v>172</v>
      </c>
      <c r="F51" s="70" t="s">
        <v>233</v>
      </c>
      <c r="G51" s="36" t="s">
        <v>404</v>
      </c>
    </row>
    <row r="52">
      <c r="A52" s="13"/>
      <c r="B52" s="27">
        <v>6.0</v>
      </c>
      <c r="C52" s="21" t="s">
        <v>420</v>
      </c>
      <c r="D52" s="34">
        <v>-22.14</v>
      </c>
      <c r="E52" s="35" t="s">
        <v>159</v>
      </c>
      <c r="F52" s="70" t="s">
        <v>233</v>
      </c>
      <c r="G52" s="36" t="s">
        <v>387</v>
      </c>
    </row>
    <row r="53">
      <c r="A53" s="13"/>
      <c r="B53" s="27">
        <v>7.0</v>
      </c>
      <c r="C53" s="21" t="s">
        <v>421</v>
      </c>
      <c r="D53" s="34">
        <v>-101.57</v>
      </c>
      <c r="E53" s="35" t="s">
        <v>159</v>
      </c>
      <c r="F53" s="70" t="s">
        <v>233</v>
      </c>
      <c r="G53" s="36" t="s">
        <v>407</v>
      </c>
    </row>
    <row r="54">
      <c r="A54" s="13"/>
      <c r="B54" s="27">
        <v>8.0</v>
      </c>
      <c r="C54" s="21" t="s">
        <v>422</v>
      </c>
      <c r="D54" s="34">
        <v>-10.69</v>
      </c>
      <c r="E54" s="56" t="s">
        <v>172</v>
      </c>
      <c r="F54" s="70" t="s">
        <v>233</v>
      </c>
      <c r="G54" s="36" t="s">
        <v>404</v>
      </c>
    </row>
    <row r="55">
      <c r="A55" s="13"/>
      <c r="B55" s="27">
        <v>9.0</v>
      </c>
      <c r="C55" s="21" t="s">
        <v>423</v>
      </c>
      <c r="D55" s="34">
        <v>-25.67</v>
      </c>
      <c r="E55" s="56" t="s">
        <v>172</v>
      </c>
      <c r="F55" s="70" t="s">
        <v>233</v>
      </c>
      <c r="G55" s="36" t="s">
        <v>404</v>
      </c>
    </row>
    <row r="56">
      <c r="A56" s="13"/>
      <c r="B56" s="27">
        <v>10.0</v>
      </c>
      <c r="C56" s="21" t="s">
        <v>424</v>
      </c>
      <c r="D56" s="34">
        <v>-64.09</v>
      </c>
      <c r="E56" s="35" t="s">
        <v>159</v>
      </c>
      <c r="F56" s="70" t="s">
        <v>233</v>
      </c>
      <c r="G56" s="36" t="s">
        <v>407</v>
      </c>
    </row>
    <row r="57">
      <c r="A57" s="19"/>
      <c r="B57" s="27" t="s">
        <v>425</v>
      </c>
      <c r="C57" s="58"/>
      <c r="D57" s="58"/>
      <c r="E57" s="59"/>
      <c r="F57" s="58"/>
      <c r="G57" s="58"/>
    </row>
    <row r="58">
      <c r="A58" s="13"/>
      <c r="B58" s="27">
        <v>1.0</v>
      </c>
      <c r="C58" s="21" t="s">
        <v>426</v>
      </c>
      <c r="D58" s="34">
        <v>-72.75</v>
      </c>
      <c r="E58" s="56" t="s">
        <v>172</v>
      </c>
      <c r="F58" s="70" t="s">
        <v>233</v>
      </c>
      <c r="G58" s="36" t="s">
        <v>390</v>
      </c>
    </row>
    <row r="59">
      <c r="A59" s="13"/>
      <c r="B59" s="27">
        <v>2.0</v>
      </c>
      <c r="C59" s="21" t="s">
        <v>427</v>
      </c>
      <c r="D59" s="34">
        <v>-32.09</v>
      </c>
      <c r="E59" s="56" t="s">
        <v>172</v>
      </c>
      <c r="F59" s="70" t="s">
        <v>233</v>
      </c>
      <c r="G59" s="36" t="s">
        <v>395</v>
      </c>
    </row>
    <row r="60">
      <c r="A60" s="13"/>
      <c r="B60" s="27">
        <v>3.0</v>
      </c>
      <c r="C60" s="21" t="s">
        <v>394</v>
      </c>
      <c r="D60" s="34">
        <v>-23.53</v>
      </c>
      <c r="E60" s="56" t="s">
        <v>172</v>
      </c>
      <c r="F60" s="70" t="s">
        <v>233</v>
      </c>
      <c r="G60" s="36" t="s">
        <v>395</v>
      </c>
    </row>
    <row r="61">
      <c r="A61" s="13"/>
      <c r="B61" s="27">
        <v>4.0</v>
      </c>
      <c r="C61" s="21" t="s">
        <v>428</v>
      </c>
      <c r="D61" s="34">
        <v>-102.59</v>
      </c>
      <c r="E61" s="56" t="s">
        <v>172</v>
      </c>
      <c r="F61" s="70" t="s">
        <v>233</v>
      </c>
      <c r="G61" s="36" t="s">
        <v>395</v>
      </c>
    </row>
    <row r="62">
      <c r="A62" s="13"/>
      <c r="B62" s="27">
        <v>5.0</v>
      </c>
      <c r="C62" s="21" t="s">
        <v>429</v>
      </c>
      <c r="D62" s="34">
        <v>-26.74</v>
      </c>
      <c r="E62" s="56" t="s">
        <v>172</v>
      </c>
      <c r="F62" s="70" t="s">
        <v>233</v>
      </c>
      <c r="G62" s="36" t="s">
        <v>395</v>
      </c>
    </row>
    <row r="63">
      <c r="A63" s="19"/>
      <c r="B63" s="27" t="s">
        <v>278</v>
      </c>
      <c r="C63" s="58"/>
      <c r="D63" s="58"/>
      <c r="E63" s="59"/>
      <c r="F63" s="58"/>
      <c r="G63" s="58"/>
    </row>
    <row r="64">
      <c r="A64" s="13"/>
      <c r="B64" s="27">
        <v>1.0</v>
      </c>
      <c r="C64" s="21" t="s">
        <v>430</v>
      </c>
      <c r="D64" s="34">
        <v>-42.79</v>
      </c>
      <c r="E64" s="56" t="s">
        <v>172</v>
      </c>
      <c r="F64" s="70" t="s">
        <v>233</v>
      </c>
      <c r="G64" s="36" t="s">
        <v>395</v>
      </c>
    </row>
    <row r="65">
      <c r="A65" s="13"/>
      <c r="B65" s="27">
        <v>2.0</v>
      </c>
      <c r="C65" s="21" t="s">
        <v>431</v>
      </c>
      <c r="D65" s="34">
        <v>-16.04</v>
      </c>
      <c r="E65" s="56" t="s">
        <v>172</v>
      </c>
      <c r="F65" s="70" t="s">
        <v>233</v>
      </c>
      <c r="G65" s="36" t="s">
        <v>381</v>
      </c>
    </row>
    <row r="66">
      <c r="A66" s="13"/>
      <c r="B66" s="27">
        <v>3.0</v>
      </c>
      <c r="C66" s="21" t="s">
        <v>432</v>
      </c>
      <c r="D66" s="34">
        <v>-30.77</v>
      </c>
      <c r="E66" s="56" t="s">
        <v>172</v>
      </c>
      <c r="F66" s="70" t="s">
        <v>233</v>
      </c>
      <c r="G66" s="36" t="s">
        <v>390</v>
      </c>
    </row>
    <row r="67">
      <c r="A67" s="13"/>
      <c r="B67" s="27">
        <v>4.0</v>
      </c>
      <c r="C67" s="21" t="s">
        <v>433</v>
      </c>
      <c r="D67" s="34">
        <v>-21.39</v>
      </c>
      <c r="E67" s="56" t="s">
        <v>172</v>
      </c>
      <c r="F67" s="70" t="s">
        <v>233</v>
      </c>
      <c r="G67" s="36" t="s">
        <v>390</v>
      </c>
    </row>
    <row r="68">
      <c r="A68" s="13"/>
      <c r="B68" s="27">
        <v>5.0</v>
      </c>
      <c r="C68" s="21" t="s">
        <v>434</v>
      </c>
      <c r="D68" s="34">
        <v>-42.78</v>
      </c>
      <c r="E68" s="56" t="s">
        <v>172</v>
      </c>
      <c r="F68" s="70" t="s">
        <v>233</v>
      </c>
      <c r="G68" s="36" t="s">
        <v>381</v>
      </c>
    </row>
    <row r="69">
      <c r="A69" s="13"/>
      <c r="B69" s="27">
        <v>6.0</v>
      </c>
      <c r="C69" s="21" t="s">
        <v>435</v>
      </c>
      <c r="D69" s="34">
        <v>-29.95</v>
      </c>
      <c r="E69" s="56" t="s">
        <v>172</v>
      </c>
      <c r="F69" s="70" t="s">
        <v>233</v>
      </c>
      <c r="G69" s="36" t="s">
        <v>390</v>
      </c>
    </row>
    <row r="70">
      <c r="A70" s="13"/>
      <c r="B70" s="27">
        <v>7.0</v>
      </c>
      <c r="C70" s="21" t="s">
        <v>436</v>
      </c>
      <c r="D70" s="34">
        <v>-23.53</v>
      </c>
      <c r="E70" s="56" t="s">
        <v>172</v>
      </c>
      <c r="F70" s="70" t="s">
        <v>233</v>
      </c>
      <c r="G70" s="36" t="s">
        <v>390</v>
      </c>
    </row>
    <row r="71">
      <c r="A71" s="19"/>
      <c r="B71" s="27" t="s">
        <v>301</v>
      </c>
      <c r="C71" s="58"/>
      <c r="D71" s="58"/>
      <c r="E71" s="59"/>
      <c r="F71" s="58"/>
      <c r="G71" s="58"/>
    </row>
    <row r="72">
      <c r="A72" s="13"/>
      <c r="B72" s="27">
        <v>1.0</v>
      </c>
      <c r="C72" s="21" t="s">
        <v>437</v>
      </c>
      <c r="D72" s="34">
        <v>-20.44</v>
      </c>
      <c r="E72" s="56" t="s">
        <v>172</v>
      </c>
      <c r="F72" s="70" t="s">
        <v>233</v>
      </c>
      <c r="G72" s="36" t="s">
        <v>390</v>
      </c>
    </row>
    <row r="73">
      <c r="A73" s="13"/>
      <c r="B73" s="27">
        <v>2.0</v>
      </c>
      <c r="C73" s="21" t="s">
        <v>438</v>
      </c>
      <c r="D73" s="34">
        <v>-21.77</v>
      </c>
      <c r="E73" s="35" t="s">
        <v>159</v>
      </c>
      <c r="F73" s="70" t="s">
        <v>233</v>
      </c>
      <c r="G73" s="36" t="s">
        <v>387</v>
      </c>
    </row>
    <row r="74">
      <c r="A74" s="13"/>
      <c r="B74" s="27">
        <v>3.0</v>
      </c>
      <c r="C74" s="21" t="s">
        <v>439</v>
      </c>
      <c r="D74" s="34">
        <v>-12.8</v>
      </c>
      <c r="E74" s="56" t="s">
        <v>172</v>
      </c>
      <c r="F74" s="70" t="s">
        <v>233</v>
      </c>
      <c r="G74" s="36" t="s">
        <v>390</v>
      </c>
    </row>
    <row r="75">
      <c r="A75" s="13"/>
      <c r="B75" s="27">
        <v>4.0</v>
      </c>
      <c r="C75" s="21" t="s">
        <v>440</v>
      </c>
      <c r="D75" s="34">
        <v>-74.89</v>
      </c>
      <c r="E75" s="56" t="s">
        <v>172</v>
      </c>
      <c r="F75" s="70" t="s">
        <v>233</v>
      </c>
      <c r="G75" s="36" t="s">
        <v>409</v>
      </c>
    </row>
    <row r="76">
      <c r="A76" s="19"/>
      <c r="B76" s="27" t="s">
        <v>441</v>
      </c>
      <c r="C76" s="58"/>
      <c r="D76" s="58"/>
      <c r="E76" s="59"/>
      <c r="F76" s="58"/>
      <c r="G76" s="58"/>
    </row>
    <row r="77">
      <c r="A77" s="13"/>
      <c r="B77" s="27">
        <v>1.0</v>
      </c>
      <c r="C77" s="21" t="s">
        <v>442</v>
      </c>
      <c r="D77" s="34">
        <v>-37.44</v>
      </c>
      <c r="E77" s="56" t="s">
        <v>172</v>
      </c>
      <c r="F77" s="70" t="s">
        <v>233</v>
      </c>
      <c r="G77" s="36" t="s">
        <v>393</v>
      </c>
    </row>
    <row r="78">
      <c r="A78" s="13"/>
      <c r="B78" s="27">
        <v>2.0</v>
      </c>
      <c r="C78" s="21" t="s">
        <v>443</v>
      </c>
      <c r="D78" s="34">
        <v>-23.53</v>
      </c>
      <c r="E78" s="56" t="s">
        <v>172</v>
      </c>
      <c r="F78" s="70" t="s">
        <v>233</v>
      </c>
      <c r="G78" s="36" t="s">
        <v>409</v>
      </c>
    </row>
    <row r="79">
      <c r="A79" s="13"/>
      <c r="B79" s="27">
        <v>3.0</v>
      </c>
      <c r="C79" s="21" t="s">
        <v>444</v>
      </c>
      <c r="D79" s="34">
        <v>-19.25</v>
      </c>
      <c r="E79" s="35" t="s">
        <v>159</v>
      </c>
      <c r="F79" s="70" t="s">
        <v>233</v>
      </c>
      <c r="G79" s="36" t="s">
        <v>387</v>
      </c>
    </row>
    <row r="80">
      <c r="A80" s="13"/>
      <c r="B80" s="27">
        <v>4.0</v>
      </c>
      <c r="C80" s="21" t="s">
        <v>445</v>
      </c>
      <c r="D80" s="34">
        <v>-22.46</v>
      </c>
      <c r="E80" s="56" t="s">
        <v>172</v>
      </c>
      <c r="F80" s="70" t="s">
        <v>233</v>
      </c>
      <c r="G80" s="36" t="s">
        <v>409</v>
      </c>
    </row>
    <row r="81">
      <c r="A81" s="13"/>
      <c r="B81" s="27">
        <v>5.0</v>
      </c>
      <c r="C81" s="21" t="s">
        <v>384</v>
      </c>
      <c r="D81" s="34">
        <v>-52.78</v>
      </c>
      <c r="E81" s="56" t="s">
        <v>172</v>
      </c>
      <c r="F81" s="70" t="s">
        <v>233</v>
      </c>
      <c r="G81" s="36" t="s">
        <v>385</v>
      </c>
    </row>
    <row r="82">
      <c r="A82" s="19"/>
      <c r="B82" s="27" t="s">
        <v>303</v>
      </c>
      <c r="C82" s="58"/>
      <c r="D82" s="58"/>
      <c r="E82" s="56"/>
      <c r="F82" s="21"/>
      <c r="G82" s="21"/>
    </row>
    <row r="83">
      <c r="A83" s="13"/>
      <c r="B83" s="27">
        <v>1.0</v>
      </c>
      <c r="C83" s="21" t="s">
        <v>446</v>
      </c>
      <c r="D83" s="34">
        <v>-21.39</v>
      </c>
      <c r="E83" s="35" t="s">
        <v>159</v>
      </c>
      <c r="F83" s="70" t="s">
        <v>233</v>
      </c>
      <c r="G83" s="36" t="s">
        <v>387</v>
      </c>
    </row>
    <row r="84">
      <c r="A84" s="13"/>
      <c r="B84" s="27">
        <v>2.0</v>
      </c>
      <c r="C84" s="21" t="s">
        <v>447</v>
      </c>
      <c r="D84" s="34">
        <v>-54.76</v>
      </c>
      <c r="E84" s="56" t="s">
        <v>172</v>
      </c>
      <c r="F84" s="70" t="s">
        <v>233</v>
      </c>
      <c r="G84" s="36" t="s">
        <v>390</v>
      </c>
    </row>
    <row r="85">
      <c r="A85" s="13"/>
      <c r="B85" s="27">
        <v>3.0</v>
      </c>
      <c r="C85" s="21" t="s">
        <v>448</v>
      </c>
      <c r="D85" s="34">
        <v>-74.85</v>
      </c>
      <c r="E85" s="56" t="s">
        <v>172</v>
      </c>
      <c r="F85" s="70" t="s">
        <v>233</v>
      </c>
      <c r="G85" s="36" t="s">
        <v>449</v>
      </c>
    </row>
    <row r="86">
      <c r="A86" s="19"/>
      <c r="B86" s="27" t="s">
        <v>305</v>
      </c>
      <c r="C86" s="58"/>
      <c r="D86" s="58"/>
      <c r="E86" s="59"/>
      <c r="F86" s="58"/>
      <c r="G86" s="58"/>
    </row>
    <row r="87">
      <c r="A87" s="13"/>
      <c r="B87" s="27">
        <v>1.0</v>
      </c>
      <c r="C87" s="21" t="s">
        <v>450</v>
      </c>
      <c r="D87" s="34">
        <v>-64.19</v>
      </c>
      <c r="E87" s="56" t="s">
        <v>172</v>
      </c>
      <c r="F87" s="70" t="s">
        <v>233</v>
      </c>
      <c r="G87" s="36" t="s">
        <v>381</v>
      </c>
    </row>
    <row r="88">
      <c r="A88" s="13"/>
      <c r="B88" s="27">
        <v>2.0</v>
      </c>
      <c r="C88" s="21" t="s">
        <v>451</v>
      </c>
      <c r="D88" s="34">
        <v>-28.87</v>
      </c>
      <c r="E88" s="56" t="s">
        <v>172</v>
      </c>
      <c r="F88" s="70" t="s">
        <v>233</v>
      </c>
      <c r="G88" s="36" t="s">
        <v>452</v>
      </c>
    </row>
    <row r="89">
      <c r="A89" s="13"/>
      <c r="B89" s="27">
        <v>3.0</v>
      </c>
      <c r="C89" s="21" t="s">
        <v>453</v>
      </c>
      <c r="D89" s="34">
        <v>-22.46</v>
      </c>
      <c r="E89" s="35" t="s">
        <v>159</v>
      </c>
      <c r="F89" s="70" t="s">
        <v>233</v>
      </c>
      <c r="G89" s="36" t="s">
        <v>387</v>
      </c>
    </row>
    <row r="90">
      <c r="A90" s="19"/>
      <c r="B90" s="27" t="s">
        <v>339</v>
      </c>
      <c r="C90" s="58"/>
      <c r="D90" s="58"/>
      <c r="E90" s="59"/>
      <c r="F90" s="58"/>
      <c r="G90" s="58"/>
    </row>
    <row r="91">
      <c r="A91" s="13"/>
      <c r="B91" s="27">
        <v>1.0</v>
      </c>
      <c r="C91" s="21" t="s">
        <v>454</v>
      </c>
      <c r="D91" s="34">
        <v>-32.09</v>
      </c>
      <c r="E91" s="35" t="s">
        <v>159</v>
      </c>
      <c r="F91" s="70" t="s">
        <v>233</v>
      </c>
      <c r="G91" s="36" t="s">
        <v>387</v>
      </c>
    </row>
    <row r="92">
      <c r="A92" s="13"/>
      <c r="B92" s="27">
        <v>2.0</v>
      </c>
      <c r="C92" s="21" t="s">
        <v>455</v>
      </c>
      <c r="D92" s="34">
        <v>-19.25</v>
      </c>
      <c r="E92" s="56" t="s">
        <v>172</v>
      </c>
      <c r="F92" s="70" t="s">
        <v>233</v>
      </c>
      <c r="G92" s="36" t="s">
        <v>456</v>
      </c>
    </row>
    <row r="93">
      <c r="A93" s="13"/>
      <c r="B93" s="27">
        <v>3.0</v>
      </c>
      <c r="C93" s="21" t="s">
        <v>457</v>
      </c>
      <c r="D93" s="34">
        <v>-54.47</v>
      </c>
      <c r="E93" s="35" t="s">
        <v>159</v>
      </c>
      <c r="F93" s="70" t="s">
        <v>233</v>
      </c>
      <c r="G93" s="36" t="s">
        <v>387</v>
      </c>
    </row>
    <row r="94">
      <c r="A94" s="13"/>
      <c r="B94" s="27">
        <v>4.0</v>
      </c>
      <c r="C94" s="21" t="s">
        <v>458</v>
      </c>
      <c r="D94" s="34">
        <v>-25.65</v>
      </c>
      <c r="E94" s="35" t="s">
        <v>159</v>
      </c>
      <c r="F94" s="70" t="s">
        <v>233</v>
      </c>
      <c r="G94" s="36" t="s">
        <v>387</v>
      </c>
    </row>
    <row r="95">
      <c r="A95" s="13"/>
      <c r="B95" s="27">
        <v>5.0</v>
      </c>
      <c r="C95" s="21" t="s">
        <v>459</v>
      </c>
      <c r="D95" s="34">
        <v>-63.13</v>
      </c>
      <c r="E95" s="56" t="s">
        <v>172</v>
      </c>
      <c r="F95" s="70" t="s">
        <v>233</v>
      </c>
      <c r="G95" s="36" t="s">
        <v>460</v>
      </c>
    </row>
    <row r="96">
      <c r="A96" s="19"/>
      <c r="B96" s="27" t="s">
        <v>345</v>
      </c>
      <c r="C96" s="58"/>
      <c r="D96" s="58"/>
      <c r="E96" s="59"/>
      <c r="F96" s="58"/>
      <c r="G96" s="58"/>
    </row>
    <row r="97">
      <c r="A97" s="13"/>
      <c r="B97" s="27">
        <v>1.0</v>
      </c>
      <c r="C97" s="21" t="s">
        <v>461</v>
      </c>
      <c r="D97" s="34">
        <v>-80.24</v>
      </c>
      <c r="E97" s="56" t="s">
        <v>172</v>
      </c>
      <c r="F97" s="70" t="s">
        <v>233</v>
      </c>
      <c r="G97" s="36" t="s">
        <v>404</v>
      </c>
    </row>
    <row r="98">
      <c r="A98" s="13"/>
      <c r="B98" s="27">
        <v>2.0</v>
      </c>
      <c r="C98" s="21" t="s">
        <v>462</v>
      </c>
      <c r="D98" s="34">
        <v>-96.29</v>
      </c>
      <c r="E98" s="35" t="s">
        <v>159</v>
      </c>
      <c r="F98" s="70" t="s">
        <v>233</v>
      </c>
      <c r="G98" s="36" t="s">
        <v>387</v>
      </c>
    </row>
    <row r="99">
      <c r="A99" s="13"/>
      <c r="B99" s="27">
        <v>3.0</v>
      </c>
      <c r="C99" s="21" t="s">
        <v>463</v>
      </c>
      <c r="D99" s="34">
        <v>-256.76</v>
      </c>
      <c r="E99" s="35" t="s">
        <v>159</v>
      </c>
      <c r="F99" s="70" t="s">
        <v>233</v>
      </c>
      <c r="G99" s="36" t="s">
        <v>464</v>
      </c>
    </row>
    <row r="100">
      <c r="A100" s="13"/>
      <c r="B100" s="27">
        <v>4.0</v>
      </c>
      <c r="C100" s="21" t="s">
        <v>465</v>
      </c>
      <c r="D100" s="34">
        <v>-64.19</v>
      </c>
      <c r="E100" s="35" t="s">
        <v>159</v>
      </c>
      <c r="F100" s="70" t="s">
        <v>233</v>
      </c>
      <c r="G100" s="36" t="s">
        <v>464</v>
      </c>
    </row>
    <row r="101">
      <c r="A101" s="13"/>
      <c r="B101" s="27">
        <v>5.0</v>
      </c>
      <c r="C101" s="21" t="s">
        <v>466</v>
      </c>
      <c r="D101" s="34">
        <v>-71.02</v>
      </c>
      <c r="E101" s="35" t="s">
        <v>159</v>
      </c>
      <c r="F101" s="70" t="s">
        <v>233</v>
      </c>
      <c r="G101" s="36" t="s">
        <v>387</v>
      </c>
    </row>
    <row r="102">
      <c r="A102" s="13"/>
      <c r="B102" s="27" t="s">
        <v>308</v>
      </c>
      <c r="C102" s="21"/>
      <c r="D102" s="34"/>
      <c r="E102" s="35"/>
      <c r="F102" s="21"/>
      <c r="G102" s="21"/>
    </row>
    <row r="103">
      <c r="A103" s="13"/>
      <c r="B103" s="27">
        <v>1.0</v>
      </c>
      <c r="C103" s="21" t="s">
        <v>467</v>
      </c>
      <c r="D103" s="34">
        <v>-64.19</v>
      </c>
      <c r="E103" s="35" t="s">
        <v>159</v>
      </c>
      <c r="F103" s="70" t="s">
        <v>233</v>
      </c>
      <c r="G103" s="36" t="s">
        <v>464</v>
      </c>
    </row>
    <row r="104">
      <c r="A104" s="13"/>
      <c r="B104" s="27" t="s">
        <v>468</v>
      </c>
      <c r="C104" s="21"/>
      <c r="D104" s="34"/>
      <c r="E104" s="35"/>
      <c r="F104" s="21"/>
      <c r="G104" s="21"/>
    </row>
    <row r="105">
      <c r="A105" s="13"/>
      <c r="B105" s="27">
        <v>1.0</v>
      </c>
      <c r="C105" s="21" t="s">
        <v>469</v>
      </c>
      <c r="D105" s="34">
        <v>-125.08</v>
      </c>
      <c r="E105" s="35" t="s">
        <v>172</v>
      </c>
      <c r="F105" s="70" t="s">
        <v>233</v>
      </c>
      <c r="G105" s="36" t="s">
        <v>456</v>
      </c>
    </row>
    <row r="106">
      <c r="A106" s="13"/>
      <c r="B106" s="27">
        <v>2.0</v>
      </c>
      <c r="C106" s="21" t="s">
        <v>286</v>
      </c>
      <c r="D106" s="34">
        <v>-12.05</v>
      </c>
      <c r="E106" s="35" t="s">
        <v>159</v>
      </c>
      <c r="F106" s="70" t="s">
        <v>233</v>
      </c>
      <c r="G106" s="36" t="s">
        <v>470</v>
      </c>
    </row>
    <row r="107">
      <c r="A107" s="13"/>
      <c r="B107" s="27">
        <v>3.0</v>
      </c>
      <c r="C107" s="21" t="s">
        <v>471</v>
      </c>
      <c r="D107" s="34">
        <v>-71.68</v>
      </c>
      <c r="E107" s="35" t="s">
        <v>159</v>
      </c>
      <c r="F107" s="70" t="s">
        <v>233</v>
      </c>
      <c r="G107" s="36" t="s">
        <v>387</v>
      </c>
    </row>
    <row r="108">
      <c r="A108" s="13"/>
      <c r="B108" s="27">
        <v>4.0</v>
      </c>
      <c r="C108" s="21" t="s">
        <v>472</v>
      </c>
      <c r="D108" s="34">
        <v>-374.49</v>
      </c>
      <c r="E108" s="35" t="s">
        <v>172</v>
      </c>
      <c r="F108" s="70" t="s">
        <v>233</v>
      </c>
      <c r="G108" s="36" t="s">
        <v>399</v>
      </c>
    </row>
    <row r="109">
      <c r="A109" s="13"/>
      <c r="B109" s="27" t="s">
        <v>473</v>
      </c>
      <c r="C109" s="21"/>
      <c r="D109" s="34"/>
      <c r="E109" s="35"/>
      <c r="F109" s="21"/>
      <c r="G109" s="21"/>
    </row>
    <row r="110">
      <c r="A110" s="13"/>
      <c r="B110" s="27">
        <v>1.0</v>
      </c>
      <c r="C110" s="21" t="s">
        <v>474</v>
      </c>
      <c r="D110" s="34">
        <v>-23.53</v>
      </c>
      <c r="E110" s="35" t="s">
        <v>172</v>
      </c>
      <c r="F110" s="70" t="s">
        <v>233</v>
      </c>
      <c r="G110" s="36" t="s">
        <v>456</v>
      </c>
    </row>
    <row r="111">
      <c r="A111" s="13"/>
      <c r="B111" s="27">
        <v>2.0</v>
      </c>
      <c r="C111" s="21" t="s">
        <v>475</v>
      </c>
      <c r="D111" s="34">
        <v>-25.67</v>
      </c>
      <c r="E111" s="35" t="s">
        <v>159</v>
      </c>
      <c r="F111" s="70" t="s">
        <v>233</v>
      </c>
      <c r="G111" s="36" t="s">
        <v>387</v>
      </c>
    </row>
    <row r="112">
      <c r="A112" s="13"/>
      <c r="B112" s="27">
        <v>3.0</v>
      </c>
      <c r="C112" s="21" t="s">
        <v>476</v>
      </c>
      <c r="D112" s="34">
        <v>-52.41</v>
      </c>
      <c r="E112" s="35" t="s">
        <v>159</v>
      </c>
      <c r="F112" s="70" t="s">
        <v>233</v>
      </c>
      <c r="G112" s="36" t="s">
        <v>470</v>
      </c>
    </row>
    <row r="113">
      <c r="A113" s="13"/>
      <c r="B113" s="27" t="s">
        <v>477</v>
      </c>
      <c r="C113" s="21"/>
      <c r="D113" s="34"/>
      <c r="E113" s="35"/>
      <c r="F113" s="21"/>
      <c r="G113" s="21"/>
    </row>
    <row r="114">
      <c r="A114" s="13"/>
      <c r="B114" s="27">
        <v>1.0</v>
      </c>
      <c r="C114" s="77" t="s">
        <v>466</v>
      </c>
      <c r="D114" s="34">
        <v>-82.22</v>
      </c>
      <c r="E114" s="35" t="s">
        <v>159</v>
      </c>
      <c r="F114" s="70" t="s">
        <v>233</v>
      </c>
      <c r="G114" s="36" t="s">
        <v>387</v>
      </c>
    </row>
    <row r="115">
      <c r="A115" s="18"/>
      <c r="B115" s="18"/>
      <c r="C115" s="18"/>
      <c r="D115" s="18"/>
      <c r="E115" s="75"/>
      <c r="F115" s="18"/>
      <c r="G115" s="18"/>
    </row>
    <row r="116">
      <c r="A116" s="18"/>
      <c r="B116" s="18"/>
      <c r="C116" s="18"/>
      <c r="D116" s="18"/>
      <c r="E116" s="75"/>
      <c r="F116" s="18"/>
      <c r="G116" s="18"/>
    </row>
    <row r="117">
      <c r="A117" s="18"/>
      <c r="B117" s="18"/>
      <c r="C117" s="27" t="s">
        <v>478</v>
      </c>
      <c r="D117" s="38">
        <f>SUM(D5:D40)</f>
        <v>3792.24</v>
      </c>
      <c r="E117" s="75"/>
      <c r="F117" s="18"/>
      <c r="G117" s="18"/>
    </row>
    <row r="118">
      <c r="A118" s="18"/>
      <c r="B118" s="18"/>
      <c r="C118" s="27" t="s">
        <v>479</v>
      </c>
      <c r="D118" s="38">
        <f>SUM(D43:D114)</f>
        <v>-3220.87</v>
      </c>
      <c r="E118" s="75"/>
      <c r="F118" s="18"/>
      <c r="G118" s="18"/>
    </row>
    <row r="119">
      <c r="A119" s="18"/>
      <c r="B119" s="18"/>
      <c r="C119" s="27" t="s">
        <v>357</v>
      </c>
      <c r="D119" s="38">
        <f>SUM(D117:D118)</f>
        <v>571.37</v>
      </c>
      <c r="E119" s="75"/>
      <c r="F119" s="18"/>
      <c r="G119" s="18"/>
    </row>
    <row r="120">
      <c r="A120" s="18"/>
      <c r="B120" s="18"/>
      <c r="C120" s="18"/>
      <c r="D120" s="18"/>
      <c r="E120" s="75"/>
      <c r="F120" s="18"/>
      <c r="G120" s="18"/>
    </row>
    <row r="121">
      <c r="A121" s="18"/>
      <c r="B121" s="18"/>
      <c r="C121" s="18"/>
      <c r="D121" s="18"/>
      <c r="E121" s="75"/>
      <c r="F121" s="18"/>
      <c r="G121" s="18"/>
    </row>
    <row r="122">
      <c r="A122" s="18"/>
      <c r="B122" s="18"/>
      <c r="C122" s="18"/>
      <c r="D122" s="18"/>
      <c r="E122" s="75"/>
      <c r="F122" s="18"/>
      <c r="G122" s="18"/>
    </row>
    <row r="123">
      <c r="A123" s="18"/>
      <c r="B123" s="18"/>
      <c r="C123" s="18"/>
      <c r="D123" s="18"/>
      <c r="E123" s="75"/>
      <c r="F123" s="18"/>
      <c r="G123" s="18"/>
    </row>
    <row r="124">
      <c r="A124" s="18"/>
      <c r="B124" s="18"/>
      <c r="C124" s="18"/>
      <c r="D124" s="18"/>
      <c r="E124" s="75"/>
      <c r="F124" s="18"/>
      <c r="G124" s="18"/>
    </row>
    <row r="125">
      <c r="A125" s="18"/>
      <c r="B125" s="18"/>
      <c r="C125" s="18"/>
      <c r="D125" s="18"/>
      <c r="E125" s="75"/>
      <c r="F125" s="18"/>
      <c r="G125" s="18"/>
    </row>
    <row r="126">
      <c r="A126" s="18"/>
      <c r="B126" s="18"/>
      <c r="C126" s="18"/>
      <c r="D126" s="18"/>
      <c r="E126" s="75"/>
      <c r="F126" s="18"/>
      <c r="G126" s="18"/>
    </row>
    <row r="127">
      <c r="A127" s="18"/>
      <c r="B127" s="18"/>
      <c r="C127" s="18"/>
      <c r="D127" s="18"/>
      <c r="E127" s="75"/>
      <c r="F127" s="18"/>
      <c r="G127" s="18"/>
    </row>
    <row r="128">
      <c r="A128" s="18"/>
      <c r="B128" s="18"/>
      <c r="C128" s="18"/>
      <c r="D128" s="18"/>
      <c r="E128" s="75"/>
      <c r="F128" s="18"/>
      <c r="G128" s="18"/>
    </row>
    <row r="129">
      <c r="E129" s="78"/>
    </row>
    <row r="130">
      <c r="E130" s="78"/>
    </row>
    <row r="131">
      <c r="E131" s="78"/>
    </row>
    <row r="132">
      <c r="E132" s="78"/>
    </row>
    <row r="133">
      <c r="E133" s="78"/>
    </row>
    <row r="134">
      <c r="E134" s="78"/>
    </row>
    <row r="135">
      <c r="E135" s="78"/>
    </row>
    <row r="136">
      <c r="E136" s="78"/>
    </row>
    <row r="137">
      <c r="E137" s="78"/>
    </row>
    <row r="138">
      <c r="E138" s="78"/>
    </row>
    <row r="139">
      <c r="E139" s="78"/>
    </row>
    <row r="140">
      <c r="E140" s="78"/>
    </row>
    <row r="141">
      <c r="E141" s="78"/>
    </row>
    <row r="142">
      <c r="E142" s="78"/>
    </row>
    <row r="143">
      <c r="E143" s="78"/>
    </row>
    <row r="144">
      <c r="E144" s="78"/>
    </row>
    <row r="145">
      <c r="E145" s="78"/>
    </row>
    <row r="146">
      <c r="E146" s="78"/>
    </row>
    <row r="147">
      <c r="E147" s="78"/>
    </row>
    <row r="148">
      <c r="E148" s="78"/>
    </row>
    <row r="149">
      <c r="E149" s="78"/>
    </row>
    <row r="150">
      <c r="E150" s="78"/>
    </row>
    <row r="151">
      <c r="E151" s="78"/>
    </row>
    <row r="152">
      <c r="E152" s="78"/>
    </row>
    <row r="153">
      <c r="E153" s="78"/>
    </row>
    <row r="154">
      <c r="E154" s="78"/>
    </row>
    <row r="155">
      <c r="E155" s="78"/>
    </row>
    <row r="156">
      <c r="E156" s="78"/>
    </row>
    <row r="157">
      <c r="E157" s="78"/>
    </row>
    <row r="158">
      <c r="E158" s="78"/>
    </row>
    <row r="159">
      <c r="E159" s="78"/>
    </row>
    <row r="160">
      <c r="E160" s="78"/>
    </row>
    <row r="161">
      <c r="E161" s="78"/>
    </row>
    <row r="162">
      <c r="E162" s="78"/>
    </row>
    <row r="163">
      <c r="E163" s="78"/>
    </row>
    <row r="164">
      <c r="E164" s="78"/>
    </row>
    <row r="165">
      <c r="E165" s="78"/>
    </row>
    <row r="166">
      <c r="E166" s="78"/>
    </row>
    <row r="167">
      <c r="E167" s="78"/>
    </row>
    <row r="1020">
      <c r="F1020" s="13"/>
    </row>
  </sheetData>
  <mergeCells count="1">
    <mergeCell ref="B2:G2"/>
  </mergeCells>
  <hyperlinks>
    <hyperlink r:id="rId1" ref="G5"/>
    <hyperlink r:id="rId2" ref="G6"/>
    <hyperlink r:id="rId3" ref="G7"/>
    <hyperlink r:id="rId4" ref="G9"/>
    <hyperlink r:id="rId5" ref="G11"/>
    <hyperlink r:id="rId6" ref="G13"/>
    <hyperlink r:id="rId7" ref="G14"/>
    <hyperlink r:id="rId8" ref="G15"/>
    <hyperlink r:id="rId9" ref="G16"/>
    <hyperlink r:id="rId10" ref="G18"/>
    <hyperlink r:id="rId11" ref="G20"/>
    <hyperlink r:id="rId12" ref="G21"/>
    <hyperlink r:id="rId13" ref="G22"/>
    <hyperlink r:id="rId14" ref="G23"/>
    <hyperlink r:id="rId15" ref="G24"/>
    <hyperlink r:id="rId16" ref="G25"/>
    <hyperlink r:id="rId17" ref="G27"/>
    <hyperlink r:id="rId18" ref="G28"/>
    <hyperlink r:id="rId19" ref="G29"/>
    <hyperlink r:id="rId20" ref="G30"/>
    <hyperlink r:id="rId21" ref="G31"/>
    <hyperlink r:id="rId22" ref="G33"/>
    <hyperlink r:id="rId23" ref="G34"/>
    <hyperlink r:id="rId24" ref="G35"/>
    <hyperlink r:id="rId25" ref="G36"/>
    <hyperlink r:id="rId26" ref="G38"/>
    <hyperlink r:id="rId27" ref="G40"/>
    <hyperlink r:id="rId28" ref="G43"/>
    <hyperlink r:id="rId29" ref="G44"/>
    <hyperlink r:id="rId30" ref="G45"/>
    <hyperlink r:id="rId31" ref="G47"/>
    <hyperlink r:id="rId32" ref="G48"/>
    <hyperlink r:id="rId33" ref="G49"/>
    <hyperlink r:id="rId34" ref="G50"/>
    <hyperlink r:id="rId35" ref="G51"/>
    <hyperlink r:id="rId36" ref="G52"/>
    <hyperlink r:id="rId37" ref="G53"/>
    <hyperlink r:id="rId38" ref="G54"/>
    <hyperlink r:id="rId39" ref="G55"/>
    <hyperlink r:id="rId40" ref="G56"/>
    <hyperlink r:id="rId41" ref="G58"/>
    <hyperlink r:id="rId42" ref="G59"/>
    <hyperlink r:id="rId43" ref="G60"/>
    <hyperlink r:id="rId44" ref="G61"/>
    <hyperlink r:id="rId45" ref="G62"/>
    <hyperlink r:id="rId46" ref="G64"/>
    <hyperlink r:id="rId47" ref="G65"/>
    <hyperlink r:id="rId48" ref="G66"/>
    <hyperlink r:id="rId49" ref="G67"/>
    <hyperlink r:id="rId50" ref="G68"/>
    <hyperlink r:id="rId51" ref="G69"/>
    <hyperlink r:id="rId52" ref="G70"/>
    <hyperlink r:id="rId53" ref="G72"/>
    <hyperlink r:id="rId54" ref="G73"/>
    <hyperlink r:id="rId55" ref="G74"/>
    <hyperlink r:id="rId56" ref="G75"/>
    <hyperlink r:id="rId57" ref="G77"/>
    <hyperlink r:id="rId58" ref="G78"/>
    <hyperlink r:id="rId59" ref="G79"/>
    <hyperlink r:id="rId60" ref="G80"/>
    <hyperlink r:id="rId61" ref="G81"/>
    <hyperlink r:id="rId62" ref="G83"/>
    <hyperlink r:id="rId63" ref="G84"/>
    <hyperlink r:id="rId64" ref="G85"/>
    <hyperlink r:id="rId65" ref="G87"/>
    <hyperlink r:id="rId66" ref="G88"/>
    <hyperlink r:id="rId67" ref="G89"/>
    <hyperlink r:id="rId68" ref="G91"/>
    <hyperlink r:id="rId69" ref="G92"/>
    <hyperlink r:id="rId70" ref="G93"/>
    <hyperlink r:id="rId71" ref="G94"/>
    <hyperlink r:id="rId72" ref="G95"/>
    <hyperlink r:id="rId73" ref="G97"/>
    <hyperlink r:id="rId74" ref="G98"/>
    <hyperlink r:id="rId75" ref="G99"/>
    <hyperlink r:id="rId76" ref="G100"/>
    <hyperlink r:id="rId77" ref="G101"/>
    <hyperlink r:id="rId78" ref="G103"/>
    <hyperlink r:id="rId79" ref="G105"/>
    <hyperlink r:id="rId80" ref="G106"/>
    <hyperlink r:id="rId81" ref="G107"/>
    <hyperlink r:id="rId82" ref="G108"/>
    <hyperlink r:id="rId83" ref="G110"/>
    <hyperlink r:id="rId84" ref="G111"/>
    <hyperlink r:id="rId85" ref="G112"/>
    <hyperlink r:id="rId86" ref="G114"/>
  </hyperlinks>
  <printOptions gridLines="1" horizontalCentered="1"/>
  <pageMargins bottom="0.75" footer="0.0" header="0.0" left="0.25" right="0.25" top="0.75"/>
  <pageSetup fitToHeight="0" cellComments="atEnd" orientation="portrait" pageOrder="overThenDown"/>
  <drawing r:id="rId87"/>
</worksheet>
</file>

<file path=xl/worksheets/sheet8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0.75"/>
  </cols>
  <sheetData>
    <row r="2">
      <c r="C2" s="30" t="s">
        <v>1060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114">
        <v>44769.0</v>
      </c>
      <c r="D4" s="115" t="s">
        <v>643</v>
      </c>
      <c r="E4" s="116">
        <v>7.48</v>
      </c>
      <c r="F4" s="117" t="s">
        <v>159</v>
      </c>
      <c r="G4" s="36" t="s">
        <v>1061</v>
      </c>
    </row>
    <row r="5">
      <c r="C5" s="18"/>
      <c r="D5" s="37" t="s">
        <v>113</v>
      </c>
      <c r="E5" s="38">
        <f>SUM(E4)</f>
        <v>7.48</v>
      </c>
      <c r="F5" s="18"/>
      <c r="G5" s="18"/>
    </row>
    <row r="6">
      <c r="C6" s="18"/>
      <c r="D6" s="18"/>
      <c r="E6" s="18"/>
      <c r="F6" s="18"/>
      <c r="G6" s="18"/>
    </row>
    <row r="7">
      <c r="C7" s="18"/>
      <c r="D7" s="18"/>
      <c r="E7" s="18"/>
      <c r="F7" s="18"/>
      <c r="G7" s="18"/>
    </row>
    <row r="8">
      <c r="C8" s="19"/>
      <c r="D8" s="19"/>
      <c r="E8" s="19"/>
      <c r="F8" s="19"/>
      <c r="G8" s="19"/>
    </row>
    <row r="9">
      <c r="B9" s="19"/>
      <c r="C9" s="19"/>
      <c r="D9" s="19"/>
      <c r="E9" s="19"/>
      <c r="F9" s="19"/>
      <c r="G9" s="19"/>
    </row>
    <row r="10">
      <c r="B10" s="19"/>
      <c r="C10" s="39"/>
      <c r="D10" s="13"/>
      <c r="E10" s="40"/>
      <c r="F10" s="41"/>
      <c r="G10" s="13"/>
    </row>
    <row r="11">
      <c r="C11" s="18"/>
      <c r="D11" s="19"/>
      <c r="E11" s="42"/>
      <c r="F11" s="18"/>
      <c r="G11" s="18"/>
    </row>
    <row r="13">
      <c r="C13" s="142"/>
      <c r="D13" s="88"/>
      <c r="E13" s="89"/>
      <c r="F13" s="143"/>
    </row>
    <row r="14">
      <c r="D14" s="19"/>
      <c r="E14" s="42"/>
    </row>
  </sheetData>
  <mergeCells count="1">
    <mergeCell ref="C2:G2"/>
  </mergeCells>
  <hyperlinks>
    <hyperlink r:id="rId1" ref="G4"/>
  </hyperlinks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67.13"/>
  </cols>
  <sheetData>
    <row r="2">
      <c r="C2" s="30" t="s">
        <v>1062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114">
        <v>44742.0</v>
      </c>
      <c r="D4" s="115" t="s">
        <v>1063</v>
      </c>
      <c r="E4" s="116">
        <v>2923.0</v>
      </c>
      <c r="F4" s="117" t="s">
        <v>159</v>
      </c>
      <c r="G4" s="36" t="s">
        <v>1064</v>
      </c>
    </row>
    <row r="5">
      <c r="C5" s="18"/>
      <c r="D5" s="37" t="s">
        <v>113</v>
      </c>
      <c r="E5" s="38">
        <f>SUM(E4)</f>
        <v>2923</v>
      </c>
      <c r="F5" s="18"/>
      <c r="G5" s="18"/>
    </row>
    <row r="6">
      <c r="C6" s="18"/>
      <c r="D6" s="18"/>
      <c r="E6" s="18"/>
      <c r="F6" s="18"/>
      <c r="G6" s="18"/>
    </row>
    <row r="7">
      <c r="C7" s="18"/>
      <c r="D7" s="18"/>
      <c r="E7" s="18"/>
      <c r="F7" s="18"/>
      <c r="G7" s="18"/>
    </row>
    <row r="8">
      <c r="C8" s="30" t="s">
        <v>1065</v>
      </c>
      <c r="D8" s="31"/>
      <c r="E8" s="31"/>
      <c r="F8" s="31"/>
      <c r="G8" s="32"/>
    </row>
    <row r="9">
      <c r="B9" s="27" t="s">
        <v>105</v>
      </c>
      <c r="C9" s="27" t="s">
        <v>106</v>
      </c>
      <c r="D9" s="27" t="s">
        <v>107</v>
      </c>
      <c r="E9" s="27" t="s">
        <v>233</v>
      </c>
      <c r="F9" s="27" t="s">
        <v>108</v>
      </c>
      <c r="G9" s="27" t="s">
        <v>109</v>
      </c>
    </row>
    <row r="10">
      <c r="B10" s="27">
        <v>1.0</v>
      </c>
      <c r="C10" s="114">
        <v>44784.0</v>
      </c>
      <c r="D10" s="115" t="s">
        <v>1066</v>
      </c>
      <c r="E10" s="116">
        <v>-604.0</v>
      </c>
      <c r="F10" s="117" t="s">
        <v>159</v>
      </c>
      <c r="G10" s="36" t="s">
        <v>1067</v>
      </c>
    </row>
    <row r="11">
      <c r="B11" s="27"/>
      <c r="C11" s="114">
        <v>44784.0</v>
      </c>
      <c r="D11" s="25" t="s">
        <v>1068</v>
      </c>
      <c r="E11" s="67">
        <v>-160.0</v>
      </c>
      <c r="F11" s="68" t="s">
        <v>139</v>
      </c>
      <c r="G11" s="21" t="s">
        <v>128</v>
      </c>
    </row>
    <row r="12">
      <c r="C12" s="18"/>
      <c r="D12" s="50" t="s">
        <v>152</v>
      </c>
      <c r="E12" s="51">
        <f>SUM(E10:E11)</f>
        <v>-764</v>
      </c>
      <c r="F12" s="18"/>
      <c r="G12" s="18"/>
    </row>
    <row r="14">
      <c r="C14" s="142"/>
      <c r="D14" s="88"/>
      <c r="E14" s="89"/>
      <c r="F14" s="143"/>
    </row>
    <row r="15">
      <c r="D15" s="52" t="s">
        <v>101</v>
      </c>
      <c r="E15" s="53">
        <f>SUM(E5,E12)</f>
        <v>2159</v>
      </c>
    </row>
  </sheetData>
  <mergeCells count="2">
    <mergeCell ref="C2:G2"/>
    <mergeCell ref="C8:G8"/>
  </mergeCells>
  <hyperlinks>
    <hyperlink r:id="rId1" ref="G4"/>
    <hyperlink r:id="rId2" ref="G10"/>
  </hyperlinks>
  <drawing r:id="rId3"/>
</worksheet>
</file>

<file path=xl/worksheets/sheet8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0.75"/>
  </cols>
  <sheetData>
    <row r="2">
      <c r="C2" s="30" t="s">
        <v>1069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114">
        <v>44781.0</v>
      </c>
      <c r="D4" s="25" t="s">
        <v>795</v>
      </c>
      <c r="E4" s="67">
        <v>13.44</v>
      </c>
      <c r="F4" s="68" t="s">
        <v>515</v>
      </c>
      <c r="G4" s="36" t="s">
        <v>1070</v>
      </c>
    </row>
    <row r="5">
      <c r="B5" s="27">
        <v>2.0</v>
      </c>
      <c r="C5" s="114">
        <v>44783.0</v>
      </c>
      <c r="D5" s="25" t="s">
        <v>1071</v>
      </c>
      <c r="E5" s="67">
        <v>67.2</v>
      </c>
      <c r="F5" s="68" t="s">
        <v>159</v>
      </c>
      <c r="G5" s="36" t="s">
        <v>1072</v>
      </c>
    </row>
    <row r="6">
      <c r="B6" s="27">
        <v>3.0</v>
      </c>
      <c r="C6" s="114">
        <v>44784.0</v>
      </c>
      <c r="D6" s="25" t="s">
        <v>1073</v>
      </c>
      <c r="E6" s="67">
        <v>47.57</v>
      </c>
      <c r="F6" s="68" t="s">
        <v>159</v>
      </c>
      <c r="G6" s="36" t="s">
        <v>1074</v>
      </c>
    </row>
    <row r="7">
      <c r="B7" s="27">
        <v>4.0</v>
      </c>
      <c r="C7" s="114">
        <v>44784.0</v>
      </c>
      <c r="D7" s="25" t="s">
        <v>1075</v>
      </c>
      <c r="E7" s="67">
        <v>47.31</v>
      </c>
      <c r="F7" s="68" t="s">
        <v>159</v>
      </c>
      <c r="G7" s="36" t="s">
        <v>1076</v>
      </c>
    </row>
    <row r="8">
      <c r="B8" s="27">
        <v>5.0</v>
      </c>
      <c r="C8" s="114">
        <v>44784.0</v>
      </c>
      <c r="D8" s="25" t="s">
        <v>1077</v>
      </c>
      <c r="E8" s="67">
        <v>54.78</v>
      </c>
      <c r="F8" s="68" t="s">
        <v>159</v>
      </c>
      <c r="G8" s="36" t="s">
        <v>1078</v>
      </c>
    </row>
    <row r="9">
      <c r="C9" s="18"/>
      <c r="D9" s="37" t="s">
        <v>113</v>
      </c>
      <c r="E9" s="38">
        <f>SUM(E4:E8)</f>
        <v>230.3</v>
      </c>
      <c r="F9" s="18"/>
      <c r="G9" s="18"/>
    </row>
    <row r="10">
      <c r="C10" s="18"/>
      <c r="D10" s="18"/>
      <c r="E10" s="18"/>
      <c r="F10" s="18"/>
      <c r="G10" s="18"/>
    </row>
    <row r="11">
      <c r="C11" s="18"/>
      <c r="D11" s="18"/>
      <c r="E11" s="18"/>
      <c r="F11" s="18"/>
      <c r="G11" s="18"/>
    </row>
    <row r="12">
      <c r="C12" s="19"/>
      <c r="D12" s="19"/>
      <c r="E12" s="19"/>
      <c r="F12" s="19"/>
      <c r="G12" s="19"/>
    </row>
    <row r="13">
      <c r="B13" s="19"/>
      <c r="C13" s="19"/>
      <c r="D13" s="19"/>
      <c r="E13" s="19"/>
      <c r="F13" s="19"/>
      <c r="G13" s="19"/>
    </row>
    <row r="14">
      <c r="B14" s="19"/>
      <c r="C14" s="39"/>
      <c r="D14" s="13"/>
      <c r="E14" s="40"/>
      <c r="F14" s="41"/>
      <c r="G14" s="13"/>
    </row>
    <row r="15">
      <c r="C15" s="18"/>
      <c r="D15" s="19"/>
      <c r="E15" s="42"/>
      <c r="F15" s="18"/>
      <c r="G15" s="18"/>
    </row>
    <row r="17">
      <c r="C17" s="142"/>
      <c r="D17" s="88"/>
      <c r="E17" s="89"/>
      <c r="F17" s="143"/>
    </row>
    <row r="18">
      <c r="D18" s="19"/>
      <c r="E18" s="42"/>
    </row>
  </sheetData>
  <mergeCells count="1">
    <mergeCell ref="C2:G2"/>
  </mergeCells>
  <hyperlinks>
    <hyperlink r:id="rId1" ref="G4"/>
    <hyperlink r:id="rId2" ref="G5"/>
    <hyperlink r:id="rId3" ref="G6"/>
    <hyperlink r:id="rId4" ref="G7"/>
    <hyperlink r:id="rId5" ref="G8"/>
  </hyperlinks>
  <drawing r:id="rId6"/>
</worksheet>
</file>

<file path=xl/worksheets/sheet8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0.75"/>
  </cols>
  <sheetData>
    <row r="2">
      <c r="C2" s="30" t="s">
        <v>1079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114">
        <v>44756.0</v>
      </c>
      <c r="D4" s="115" t="s">
        <v>1080</v>
      </c>
      <c r="E4" s="116">
        <v>175.21</v>
      </c>
      <c r="F4" s="117" t="s">
        <v>159</v>
      </c>
      <c r="G4" s="36" t="s">
        <v>1081</v>
      </c>
    </row>
    <row r="5">
      <c r="B5" s="27">
        <v>2.0</v>
      </c>
      <c r="C5" s="114">
        <v>44756.0</v>
      </c>
      <c r="D5" s="25" t="s">
        <v>1082</v>
      </c>
      <c r="E5" s="67">
        <v>20.0</v>
      </c>
      <c r="F5" s="68" t="s">
        <v>159</v>
      </c>
      <c r="G5" s="36" t="s">
        <v>1083</v>
      </c>
    </row>
    <row r="6">
      <c r="C6" s="18"/>
      <c r="D6" s="37" t="s">
        <v>113</v>
      </c>
      <c r="E6" s="38">
        <f>SUM(E4:E5)</f>
        <v>195.21</v>
      </c>
      <c r="F6" s="18"/>
      <c r="G6" s="18"/>
    </row>
    <row r="7">
      <c r="C7" s="18"/>
      <c r="D7" s="18"/>
      <c r="E7" s="18"/>
      <c r="F7" s="18"/>
      <c r="G7" s="18"/>
    </row>
    <row r="8">
      <c r="C8" s="18"/>
      <c r="D8" s="18"/>
      <c r="E8" s="18"/>
      <c r="F8" s="18"/>
      <c r="G8" s="18"/>
    </row>
    <row r="9">
      <c r="C9" s="19"/>
      <c r="D9" s="19"/>
      <c r="E9" s="19"/>
      <c r="F9" s="19"/>
      <c r="G9" s="19"/>
    </row>
    <row r="10">
      <c r="B10" s="19"/>
      <c r="C10" s="19"/>
      <c r="D10" s="19"/>
      <c r="E10" s="19"/>
      <c r="F10" s="19"/>
      <c r="G10" s="19"/>
    </row>
    <row r="11">
      <c r="B11" s="19"/>
      <c r="C11" s="39"/>
      <c r="D11" s="13"/>
      <c r="E11" s="40"/>
      <c r="F11" s="41"/>
      <c r="G11" s="13"/>
    </row>
    <row r="12">
      <c r="C12" s="18"/>
      <c r="D12" s="19"/>
      <c r="E12" s="42"/>
      <c r="F12" s="18"/>
      <c r="G12" s="18"/>
    </row>
    <row r="14">
      <c r="C14" s="142"/>
      <c r="D14" s="88"/>
      <c r="E14" s="89"/>
      <c r="F14" s="143"/>
    </row>
    <row r="15">
      <c r="D15" s="19"/>
      <c r="E15" s="42"/>
    </row>
  </sheetData>
  <mergeCells count="1">
    <mergeCell ref="C2:G2"/>
  </mergeCells>
  <hyperlinks>
    <hyperlink r:id="rId1" ref="G4"/>
    <hyperlink r:id="rId2" ref="G5"/>
  </hyperlinks>
  <drawing r:id="rId3"/>
</worksheet>
</file>

<file path=xl/worksheets/sheet8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0.75"/>
  </cols>
  <sheetData>
    <row r="2">
      <c r="C2" s="30" t="s">
        <v>1084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114">
        <v>44749.0</v>
      </c>
      <c r="D4" s="115" t="s">
        <v>1085</v>
      </c>
      <c r="E4" s="116">
        <v>39.87</v>
      </c>
      <c r="F4" s="117" t="s">
        <v>515</v>
      </c>
      <c r="G4" s="36" t="s">
        <v>1086</v>
      </c>
    </row>
    <row r="5">
      <c r="C5" s="18"/>
      <c r="D5" s="37" t="s">
        <v>113</v>
      </c>
      <c r="E5" s="38">
        <f>SUM(E4)</f>
        <v>39.87</v>
      </c>
      <c r="F5" s="18"/>
      <c r="G5" s="18"/>
    </row>
    <row r="6">
      <c r="C6" s="18"/>
      <c r="D6" s="18"/>
      <c r="E6" s="18"/>
      <c r="F6" s="18"/>
      <c r="G6" s="18"/>
    </row>
    <row r="7">
      <c r="C7" s="18"/>
      <c r="D7" s="18"/>
      <c r="E7" s="18"/>
      <c r="F7" s="18"/>
      <c r="G7" s="18"/>
    </row>
    <row r="8">
      <c r="C8" s="19"/>
      <c r="D8" s="19"/>
      <c r="E8" s="19"/>
      <c r="F8" s="19"/>
      <c r="G8" s="19"/>
    </row>
    <row r="9">
      <c r="B9" s="19"/>
      <c r="C9" s="19"/>
      <c r="D9" s="19"/>
      <c r="E9" s="19"/>
      <c r="F9" s="19"/>
      <c r="G9" s="19"/>
    </row>
    <row r="10">
      <c r="B10" s="19"/>
      <c r="C10" s="39"/>
      <c r="D10" s="13"/>
      <c r="E10" s="40"/>
      <c r="F10" s="41"/>
      <c r="G10" s="13"/>
    </row>
    <row r="11">
      <c r="C11" s="18"/>
      <c r="D11" s="19"/>
      <c r="E11" s="42"/>
      <c r="F11" s="18"/>
      <c r="G11" s="18"/>
    </row>
    <row r="13">
      <c r="C13" s="142"/>
      <c r="D13" s="88"/>
      <c r="E13" s="89"/>
      <c r="F13" s="143"/>
    </row>
    <row r="14">
      <c r="D14" s="19"/>
      <c r="E14" s="42"/>
    </row>
  </sheetData>
  <mergeCells count="1">
    <mergeCell ref="C2:G2"/>
  </mergeCells>
  <hyperlinks>
    <hyperlink r:id="rId1" ref="G4"/>
  </hyperlinks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0.75"/>
  </cols>
  <sheetData>
    <row r="2">
      <c r="C2" s="30" t="s">
        <v>1087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114">
        <v>44752.0</v>
      </c>
      <c r="D4" s="115" t="s">
        <v>1088</v>
      </c>
      <c r="E4" s="116">
        <v>52.89</v>
      </c>
      <c r="F4" s="117" t="s">
        <v>515</v>
      </c>
      <c r="G4" s="36" t="s">
        <v>1089</v>
      </c>
    </row>
    <row r="5">
      <c r="B5" s="27">
        <v>2.0</v>
      </c>
      <c r="C5" s="114">
        <v>44765.0</v>
      </c>
      <c r="D5" s="25" t="s">
        <v>1090</v>
      </c>
      <c r="E5" s="67">
        <v>30.46</v>
      </c>
      <c r="F5" s="68" t="s">
        <v>515</v>
      </c>
      <c r="G5" s="36" t="s">
        <v>1091</v>
      </c>
    </row>
    <row r="6">
      <c r="C6" s="18"/>
      <c r="D6" s="37" t="s">
        <v>113</v>
      </c>
      <c r="E6" s="38">
        <f>SUM(E4:E5)</f>
        <v>83.35</v>
      </c>
      <c r="F6" s="18"/>
      <c r="G6" s="18"/>
    </row>
    <row r="7">
      <c r="C7" s="18"/>
      <c r="D7" s="18"/>
      <c r="E7" s="18"/>
      <c r="F7" s="18"/>
      <c r="G7" s="18"/>
    </row>
    <row r="8">
      <c r="C8" s="18"/>
      <c r="D8" s="18"/>
      <c r="E8" s="18"/>
      <c r="F8" s="18"/>
      <c r="G8" s="18"/>
    </row>
    <row r="9">
      <c r="C9" s="19"/>
      <c r="D9" s="19"/>
      <c r="E9" s="19"/>
      <c r="F9" s="19"/>
      <c r="G9" s="19"/>
    </row>
    <row r="10">
      <c r="B10" s="19"/>
      <c r="C10" s="19"/>
      <c r="D10" s="19"/>
      <c r="E10" s="19"/>
      <c r="F10" s="19"/>
      <c r="G10" s="19"/>
    </row>
    <row r="11">
      <c r="B11" s="19"/>
      <c r="C11" s="39"/>
      <c r="D11" s="13"/>
      <c r="E11" s="40"/>
      <c r="F11" s="41"/>
      <c r="G11" s="13"/>
    </row>
    <row r="12">
      <c r="C12" s="18"/>
      <c r="D12" s="19"/>
      <c r="E12" s="42"/>
      <c r="F12" s="18"/>
      <c r="G12" s="18"/>
    </row>
    <row r="14">
      <c r="C14" s="142"/>
      <c r="D14" s="88"/>
      <c r="E14" s="89"/>
      <c r="F14" s="143"/>
    </row>
    <row r="15">
      <c r="D15" s="19"/>
      <c r="E15" s="42"/>
    </row>
  </sheetData>
  <mergeCells count="1">
    <mergeCell ref="C2:G2"/>
  </mergeCells>
  <hyperlinks>
    <hyperlink r:id="rId1" ref="G4"/>
    <hyperlink r:id="rId2" ref="G5"/>
  </hyperlinks>
  <drawing r:id="rId3"/>
</worksheet>
</file>

<file path=xl/worksheets/sheet8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0.75"/>
  </cols>
  <sheetData>
    <row r="2">
      <c r="C2" s="30" t="s">
        <v>1092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114">
        <v>44733.0</v>
      </c>
      <c r="D4" s="25" t="s">
        <v>1093</v>
      </c>
      <c r="E4" s="67">
        <v>631.3</v>
      </c>
      <c r="F4" s="144" t="s">
        <v>224</v>
      </c>
      <c r="G4" s="36" t="s">
        <v>1094</v>
      </c>
    </row>
    <row r="5">
      <c r="B5" s="27">
        <v>2.0</v>
      </c>
      <c r="C5" s="114">
        <v>44736.0</v>
      </c>
      <c r="D5" s="25" t="s">
        <v>1093</v>
      </c>
      <c r="E5" s="67">
        <v>631.3</v>
      </c>
      <c r="F5" s="144" t="s">
        <v>224</v>
      </c>
      <c r="G5" s="36" t="s">
        <v>1095</v>
      </c>
    </row>
    <row r="6">
      <c r="B6" s="27">
        <v>3.0</v>
      </c>
      <c r="C6" s="114">
        <v>44762.0</v>
      </c>
      <c r="D6" s="25" t="s">
        <v>1096</v>
      </c>
      <c r="E6" s="67">
        <v>703.9</v>
      </c>
      <c r="F6" s="68" t="s">
        <v>316</v>
      </c>
      <c r="G6" s="36" t="s">
        <v>1097</v>
      </c>
    </row>
    <row r="7">
      <c r="C7" s="18"/>
      <c r="D7" s="37" t="s">
        <v>113</v>
      </c>
      <c r="E7" s="38">
        <f>SUM(E4:E6)</f>
        <v>1966.5</v>
      </c>
      <c r="F7" s="18"/>
      <c r="G7" s="18"/>
    </row>
    <row r="8">
      <c r="C8" s="18"/>
      <c r="D8" s="18"/>
      <c r="E8" s="18"/>
      <c r="F8" s="18"/>
      <c r="G8" s="18"/>
    </row>
    <row r="9">
      <c r="C9" s="18"/>
      <c r="D9" s="18"/>
      <c r="E9" s="18"/>
      <c r="F9" s="18"/>
      <c r="G9" s="18"/>
    </row>
    <row r="10">
      <c r="C10" s="30" t="s">
        <v>1098</v>
      </c>
      <c r="D10" s="31"/>
      <c r="E10" s="31"/>
      <c r="F10" s="31"/>
      <c r="G10" s="32"/>
    </row>
    <row r="11">
      <c r="B11" s="27" t="s">
        <v>105</v>
      </c>
      <c r="C11" s="27" t="s">
        <v>106</v>
      </c>
      <c r="D11" s="27" t="s">
        <v>107</v>
      </c>
      <c r="E11" s="27" t="s">
        <v>2</v>
      </c>
      <c r="F11" s="27" t="s">
        <v>108</v>
      </c>
      <c r="G11" s="27" t="s">
        <v>109</v>
      </c>
    </row>
    <row r="12">
      <c r="B12" s="27">
        <v>1.0</v>
      </c>
      <c r="C12" s="33">
        <v>44780.0</v>
      </c>
      <c r="D12" s="21" t="s">
        <v>1099</v>
      </c>
      <c r="E12" s="34">
        <v>-682.91</v>
      </c>
      <c r="F12" s="35" t="s">
        <v>316</v>
      </c>
      <c r="G12" s="36" t="s">
        <v>1100</v>
      </c>
    </row>
    <row r="13">
      <c r="C13" s="18"/>
      <c r="D13" s="50" t="s">
        <v>152</v>
      </c>
      <c r="E13" s="51">
        <f>SUM(E12)</f>
        <v>-682.91</v>
      </c>
      <c r="F13" s="18"/>
      <c r="G13" s="18"/>
    </row>
    <row r="15">
      <c r="C15" s="142"/>
      <c r="D15" s="88"/>
      <c r="E15" s="89"/>
      <c r="F15" s="143"/>
    </row>
    <row r="16">
      <c r="D16" s="52" t="s">
        <v>101</v>
      </c>
      <c r="E16" s="53">
        <f>SUM(E7,E13)</f>
        <v>1283.59</v>
      </c>
    </row>
    <row r="19">
      <c r="B19" s="74" t="s">
        <v>313</v>
      </c>
      <c r="C19" s="31"/>
      <c r="D19" s="31"/>
      <c r="E19" s="31"/>
      <c r="F19" s="31"/>
      <c r="G19" s="32"/>
    </row>
  </sheetData>
  <mergeCells count="3">
    <mergeCell ref="C2:G2"/>
    <mergeCell ref="C10:G10"/>
    <mergeCell ref="B19:G19"/>
  </mergeCells>
  <hyperlinks>
    <hyperlink r:id="rId1" ref="G4"/>
    <hyperlink r:id="rId2" ref="G5"/>
    <hyperlink r:id="rId3" ref="G6"/>
    <hyperlink r:id="rId4" ref="G12"/>
  </hyperlinks>
  <drawing r:id="rId5"/>
</worksheet>
</file>

<file path=xl/worksheets/sheet8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0.75"/>
  </cols>
  <sheetData>
    <row r="2">
      <c r="C2" s="30" t="s">
        <v>1101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114">
        <v>44755.0</v>
      </c>
      <c r="D4" s="115" t="s">
        <v>1102</v>
      </c>
      <c r="E4" s="116">
        <v>120.0</v>
      </c>
      <c r="F4" s="117" t="s">
        <v>1103</v>
      </c>
      <c r="G4" s="36" t="s">
        <v>1104</v>
      </c>
    </row>
    <row r="5">
      <c r="C5" s="18"/>
      <c r="D5" s="37" t="s">
        <v>113</v>
      </c>
      <c r="E5" s="38">
        <f>SUM(E4)</f>
        <v>120</v>
      </c>
      <c r="F5" s="18"/>
      <c r="G5" s="18"/>
    </row>
    <row r="6">
      <c r="C6" s="18"/>
      <c r="D6" s="18"/>
      <c r="E6" s="18"/>
      <c r="F6" s="18"/>
      <c r="G6" s="18"/>
    </row>
    <row r="7">
      <c r="C7" s="18"/>
      <c r="D7" s="18"/>
      <c r="E7" s="18"/>
      <c r="F7" s="18"/>
      <c r="G7" s="18"/>
    </row>
    <row r="8">
      <c r="B8" s="74" t="s">
        <v>313</v>
      </c>
      <c r="C8" s="31"/>
      <c r="D8" s="31"/>
      <c r="E8" s="31"/>
      <c r="F8" s="31"/>
      <c r="G8" s="32"/>
    </row>
    <row r="9">
      <c r="B9" s="19"/>
      <c r="C9" s="19"/>
      <c r="D9" s="19"/>
      <c r="E9" s="19"/>
      <c r="F9" s="19"/>
      <c r="G9" s="19"/>
    </row>
    <row r="10">
      <c r="B10" s="19"/>
      <c r="C10" s="39"/>
      <c r="D10" s="13"/>
      <c r="E10" s="40"/>
      <c r="F10" s="41"/>
      <c r="G10" s="13"/>
    </row>
    <row r="11">
      <c r="C11" s="18"/>
      <c r="D11" s="19"/>
      <c r="E11" s="42"/>
      <c r="F11" s="18"/>
      <c r="G11" s="18"/>
    </row>
    <row r="13">
      <c r="C13" s="142"/>
      <c r="D13" s="88"/>
      <c r="E13" s="89"/>
      <c r="F13" s="143"/>
    </row>
    <row r="14">
      <c r="D14" s="19"/>
      <c r="E14" s="42"/>
    </row>
  </sheetData>
  <mergeCells count="2">
    <mergeCell ref="C2:G2"/>
    <mergeCell ref="B8:G8"/>
  </mergeCells>
  <hyperlinks>
    <hyperlink r:id="rId1" ref="G4"/>
  </hyperlinks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0.75"/>
  </cols>
  <sheetData>
    <row r="2">
      <c r="C2" s="30" t="s">
        <v>1105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114">
        <v>44753.0</v>
      </c>
      <c r="D4" s="115" t="s">
        <v>749</v>
      </c>
      <c r="E4" s="116">
        <v>48.14</v>
      </c>
      <c r="F4" s="117" t="s">
        <v>159</v>
      </c>
      <c r="G4" s="36" t="s">
        <v>1106</v>
      </c>
    </row>
    <row r="5">
      <c r="B5" s="27">
        <v>2.0</v>
      </c>
      <c r="C5" s="114">
        <v>44768.0</v>
      </c>
      <c r="D5" s="25" t="s">
        <v>504</v>
      </c>
      <c r="E5" s="67">
        <v>32.09</v>
      </c>
      <c r="F5" s="117" t="s">
        <v>159</v>
      </c>
      <c r="G5" s="36" t="s">
        <v>1107</v>
      </c>
    </row>
    <row r="6">
      <c r="B6" s="27">
        <v>3.0</v>
      </c>
      <c r="C6" s="114">
        <v>44771.0</v>
      </c>
      <c r="D6" s="25" t="s">
        <v>1108</v>
      </c>
      <c r="E6" s="67">
        <v>28.71</v>
      </c>
      <c r="F6" s="117" t="s">
        <v>159</v>
      </c>
      <c r="G6" s="36" t="s">
        <v>1109</v>
      </c>
    </row>
    <row r="7">
      <c r="B7" s="27">
        <v>4.0</v>
      </c>
      <c r="C7" s="114">
        <v>44772.0</v>
      </c>
      <c r="D7" s="25" t="s">
        <v>1110</v>
      </c>
      <c r="E7" s="67">
        <v>107.93</v>
      </c>
      <c r="F7" s="68" t="s">
        <v>159</v>
      </c>
      <c r="G7" s="36" t="s">
        <v>1111</v>
      </c>
    </row>
    <row r="8">
      <c r="C8" s="18"/>
      <c r="D8" s="37" t="s">
        <v>113</v>
      </c>
      <c r="E8" s="38">
        <f>SUM(E4:E7)</f>
        <v>216.87</v>
      </c>
      <c r="F8" s="18"/>
      <c r="G8" s="18"/>
    </row>
    <row r="9">
      <c r="C9" s="18"/>
      <c r="D9" s="18"/>
      <c r="E9" s="18"/>
      <c r="F9" s="18"/>
      <c r="G9" s="18"/>
    </row>
    <row r="10">
      <c r="C10" s="18"/>
      <c r="D10" s="18"/>
      <c r="E10" s="18"/>
      <c r="F10" s="18"/>
      <c r="G10" s="18"/>
    </row>
    <row r="11">
      <c r="C11" s="19"/>
      <c r="D11" s="19"/>
      <c r="E11" s="19"/>
      <c r="F11" s="19"/>
      <c r="G11" s="19"/>
    </row>
    <row r="12">
      <c r="B12" s="19"/>
      <c r="C12" s="19"/>
      <c r="D12" s="19"/>
      <c r="E12" s="19"/>
      <c r="F12" s="19"/>
      <c r="G12" s="19"/>
    </row>
    <row r="13">
      <c r="B13" s="19"/>
      <c r="C13" s="39"/>
      <c r="D13" s="13"/>
      <c r="E13" s="40"/>
      <c r="F13" s="41"/>
      <c r="G13" s="13"/>
    </row>
    <row r="14">
      <c r="C14" s="18"/>
      <c r="D14" s="19"/>
      <c r="E14" s="42"/>
      <c r="F14" s="18"/>
      <c r="G14" s="18"/>
    </row>
    <row r="16">
      <c r="C16" s="142"/>
      <c r="D16" s="88"/>
      <c r="E16" s="89"/>
      <c r="F16" s="143"/>
    </row>
    <row r="17">
      <c r="D17" s="19"/>
      <c r="E17" s="42"/>
    </row>
  </sheetData>
  <mergeCells count="1">
    <mergeCell ref="C2:G2"/>
  </mergeCells>
  <hyperlinks>
    <hyperlink r:id="rId1" ref="G4"/>
    <hyperlink r:id="rId2" ref="G5"/>
    <hyperlink r:id="rId3" ref="G6"/>
    <hyperlink r:id="rId4" ref="G7"/>
  </hyperlinks>
  <drawing r:id="rId5"/>
</worksheet>
</file>

<file path=xl/worksheets/sheet8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0.75"/>
  </cols>
  <sheetData>
    <row r="2">
      <c r="C2" s="30" t="s">
        <v>1112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114">
        <v>44753.0</v>
      </c>
      <c r="D4" s="115" t="s">
        <v>1113</v>
      </c>
      <c r="E4" s="116">
        <v>28.79</v>
      </c>
      <c r="F4" s="117" t="s">
        <v>139</v>
      </c>
      <c r="G4" s="145" t="s">
        <v>1114</v>
      </c>
    </row>
    <row r="5">
      <c r="B5" s="27">
        <v>2.0</v>
      </c>
      <c r="C5" s="114">
        <v>44754.0</v>
      </c>
      <c r="D5" s="115" t="s">
        <v>1113</v>
      </c>
      <c r="E5" s="67">
        <v>41.07</v>
      </c>
      <c r="F5" s="117" t="s">
        <v>139</v>
      </c>
      <c r="G5" s="36" t="s">
        <v>1115</v>
      </c>
    </row>
    <row r="6">
      <c r="B6" s="27">
        <v>3.0</v>
      </c>
      <c r="C6" s="114">
        <v>44754.0</v>
      </c>
      <c r="D6" s="115" t="s">
        <v>1113</v>
      </c>
      <c r="E6" s="67">
        <v>7.47</v>
      </c>
      <c r="F6" s="117" t="s">
        <v>139</v>
      </c>
      <c r="G6" s="36" t="s">
        <v>1116</v>
      </c>
    </row>
    <row r="7">
      <c r="C7" s="18"/>
      <c r="D7" s="37" t="s">
        <v>113</v>
      </c>
      <c r="E7" s="38">
        <f>SUM(E4:E6)</f>
        <v>77.33</v>
      </c>
      <c r="F7" s="18"/>
      <c r="G7" s="18"/>
    </row>
    <row r="8">
      <c r="C8" s="18"/>
      <c r="D8" s="18"/>
      <c r="E8" s="18"/>
      <c r="F8" s="18"/>
      <c r="G8" s="18"/>
    </row>
    <row r="9">
      <c r="C9" s="18"/>
      <c r="D9" s="18"/>
      <c r="E9" s="18"/>
      <c r="F9" s="18"/>
      <c r="G9" s="18"/>
    </row>
    <row r="10">
      <c r="C10" s="19"/>
      <c r="D10" s="19"/>
      <c r="E10" s="19"/>
      <c r="F10" s="19"/>
      <c r="G10" s="19"/>
    </row>
    <row r="11">
      <c r="B11" s="19"/>
      <c r="C11" s="19"/>
      <c r="D11" s="19"/>
      <c r="E11" s="19"/>
      <c r="F11" s="19"/>
      <c r="G11" s="19"/>
    </row>
    <row r="12">
      <c r="B12" s="19"/>
      <c r="C12" s="39"/>
      <c r="D12" s="13"/>
      <c r="E12" s="40"/>
      <c r="F12" s="41"/>
      <c r="G12" s="13"/>
    </row>
    <row r="13">
      <c r="C13" s="18"/>
      <c r="D13" s="19"/>
      <c r="E13" s="42"/>
      <c r="F13" s="18"/>
      <c r="G13" s="18"/>
    </row>
    <row r="15">
      <c r="C15" s="142"/>
      <c r="D15" s="88"/>
      <c r="E15" s="89"/>
      <c r="F15" s="143"/>
    </row>
    <row r="16">
      <c r="D16" s="19"/>
      <c r="E16" s="42"/>
    </row>
  </sheetData>
  <mergeCells count="1">
    <mergeCell ref="C2:G2"/>
  </mergeCells>
  <hyperlinks>
    <hyperlink r:id="rId1" ref="G4"/>
    <hyperlink r:id="rId2" ref="G5"/>
    <hyperlink r:id="rId3" ref="G6"/>
  </hyperlinks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38"/>
    <col customWidth="1" min="3" max="3" width="17.63"/>
    <col customWidth="1" min="4" max="4" width="25.25"/>
    <col customWidth="1" min="7" max="7" width="19.0"/>
  </cols>
  <sheetData>
    <row r="2">
      <c r="B2" s="79"/>
      <c r="C2" s="80" t="s">
        <v>480</v>
      </c>
      <c r="D2" s="31"/>
      <c r="E2" s="31"/>
      <c r="F2" s="31"/>
      <c r="G2" s="32"/>
      <c r="H2" s="19"/>
    </row>
    <row r="3">
      <c r="B3" s="81" t="s">
        <v>105</v>
      </c>
      <c r="C3" s="82" t="s">
        <v>481</v>
      </c>
      <c r="D3" s="82" t="s">
        <v>107</v>
      </c>
      <c r="E3" s="82" t="s">
        <v>115</v>
      </c>
      <c r="F3" s="82" t="s">
        <v>482</v>
      </c>
      <c r="G3" s="82" t="s">
        <v>2</v>
      </c>
      <c r="H3" s="19"/>
    </row>
    <row r="4">
      <c r="B4" s="81">
        <v>1.0</v>
      </c>
      <c r="C4" s="83" t="s">
        <v>483</v>
      </c>
      <c r="D4" s="83" t="s">
        <v>484</v>
      </c>
      <c r="E4" s="84" t="s">
        <v>485</v>
      </c>
      <c r="F4" s="84" t="s">
        <v>139</v>
      </c>
      <c r="G4" s="84">
        <v>599.0</v>
      </c>
      <c r="H4" s="18"/>
    </row>
    <row r="5">
      <c r="B5" s="81">
        <v>2.0</v>
      </c>
      <c r="C5" s="83" t="s">
        <v>486</v>
      </c>
      <c r="D5" s="83" t="s">
        <v>487</v>
      </c>
      <c r="E5" s="84" t="s">
        <v>488</v>
      </c>
      <c r="F5" s="84" t="s">
        <v>139</v>
      </c>
      <c r="G5" s="84">
        <v>150.0</v>
      </c>
      <c r="H5" s="18"/>
    </row>
    <row r="6">
      <c r="B6" s="81">
        <v>3.0</v>
      </c>
      <c r="C6" s="83" t="s">
        <v>489</v>
      </c>
      <c r="D6" s="83" t="s">
        <v>487</v>
      </c>
      <c r="E6" s="83" t="s">
        <v>490</v>
      </c>
      <c r="F6" s="84" t="s">
        <v>98</v>
      </c>
      <c r="G6" s="84">
        <v>100.0</v>
      </c>
      <c r="H6" s="18"/>
    </row>
    <row r="7">
      <c r="B7" s="85"/>
      <c r="C7" s="85"/>
      <c r="D7" s="85"/>
      <c r="E7" s="86"/>
      <c r="F7" s="87" t="s">
        <v>113</v>
      </c>
      <c r="G7" s="87">
        <f>SUM(G4:G6)</f>
        <v>849</v>
      </c>
      <c r="H7" s="18"/>
    </row>
    <row r="8">
      <c r="B8" s="88"/>
      <c r="C8" s="88"/>
      <c r="D8" s="62"/>
      <c r="E8" s="89"/>
      <c r="F8" s="62"/>
      <c r="G8" s="62"/>
      <c r="H8" s="18"/>
    </row>
    <row r="9">
      <c r="B9" s="18"/>
      <c r="C9" s="18"/>
      <c r="D9" s="18"/>
      <c r="E9" s="18"/>
      <c r="F9" s="18"/>
      <c r="G9" s="19"/>
      <c r="H9" s="42"/>
    </row>
    <row r="10">
      <c r="B10" s="18"/>
      <c r="C10" s="18"/>
      <c r="D10" s="18"/>
      <c r="E10" s="18"/>
      <c r="F10" s="18"/>
      <c r="G10" s="18"/>
    </row>
    <row r="11">
      <c r="B11" s="18"/>
      <c r="C11" s="18"/>
      <c r="D11" s="18"/>
      <c r="E11" s="18"/>
      <c r="F11" s="18"/>
      <c r="G11" s="18"/>
    </row>
    <row r="12">
      <c r="B12" s="19"/>
      <c r="C12" s="19"/>
      <c r="D12" s="19"/>
      <c r="E12" s="19"/>
      <c r="F12" s="19"/>
      <c r="G12" s="19"/>
      <c r="H12" s="19"/>
    </row>
    <row r="13">
      <c r="B13" s="19"/>
      <c r="C13" s="19"/>
      <c r="D13" s="19"/>
      <c r="E13" s="19"/>
      <c r="F13" s="19"/>
      <c r="G13" s="19"/>
    </row>
    <row r="14">
      <c r="B14" s="13"/>
      <c r="C14" s="13"/>
      <c r="D14" s="13"/>
      <c r="E14" s="40"/>
      <c r="F14" s="40"/>
      <c r="G14" s="18"/>
    </row>
    <row r="15">
      <c r="B15" s="13"/>
      <c r="C15" s="13"/>
      <c r="D15" s="13"/>
      <c r="E15" s="40"/>
      <c r="F15" s="40"/>
      <c r="G15" s="18"/>
    </row>
    <row r="16">
      <c r="B16" s="13"/>
      <c r="C16" s="13"/>
      <c r="D16" s="13"/>
      <c r="E16" s="13"/>
      <c r="F16" s="40"/>
      <c r="G16" s="18"/>
    </row>
    <row r="17">
      <c r="B17" s="18"/>
      <c r="C17" s="18"/>
      <c r="D17" s="18"/>
      <c r="E17" s="19"/>
      <c r="F17" s="42"/>
      <c r="G17" s="18"/>
    </row>
    <row r="18">
      <c r="B18" s="18"/>
      <c r="C18" s="18"/>
      <c r="D18" s="18"/>
      <c r="E18" s="18"/>
      <c r="F18" s="18"/>
      <c r="G18" s="18"/>
    </row>
    <row r="19">
      <c r="B19" s="18"/>
      <c r="C19" s="18"/>
      <c r="D19" s="18"/>
      <c r="E19" s="18"/>
      <c r="F19" s="18"/>
      <c r="G19" s="18"/>
    </row>
    <row r="20">
      <c r="B20" s="19"/>
      <c r="C20" s="19"/>
      <c r="D20" s="19"/>
      <c r="E20" s="19"/>
      <c r="F20" s="19"/>
      <c r="G20" s="18"/>
    </row>
    <row r="21">
      <c r="B21" s="19"/>
      <c r="C21" s="19"/>
      <c r="D21" s="19"/>
      <c r="E21" s="19"/>
      <c r="F21" s="19"/>
      <c r="G21" s="18"/>
    </row>
    <row r="22">
      <c r="B22" s="13"/>
      <c r="C22" s="13"/>
      <c r="D22" s="13"/>
      <c r="E22" s="13"/>
      <c r="F22" s="90"/>
      <c r="G22" s="13"/>
    </row>
    <row r="23">
      <c r="B23" s="13"/>
      <c r="C23" s="13"/>
      <c r="D23" s="13"/>
      <c r="E23" s="13"/>
      <c r="F23" s="40"/>
      <c r="G23" s="18"/>
    </row>
    <row r="24">
      <c r="B24" s="13"/>
      <c r="C24" s="13"/>
      <c r="D24" s="13"/>
      <c r="E24" s="13"/>
      <c r="F24" s="40"/>
      <c r="G24" s="18"/>
    </row>
    <row r="25">
      <c r="B25" s="13"/>
      <c r="C25" s="13"/>
      <c r="D25" s="13"/>
      <c r="E25" s="13"/>
      <c r="F25" s="40"/>
      <c r="G25" s="18"/>
    </row>
    <row r="26">
      <c r="E26" s="19"/>
      <c r="F26" s="42"/>
    </row>
  </sheetData>
  <mergeCells count="1">
    <mergeCell ref="C2:G2"/>
  </mergeCells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0.75"/>
  </cols>
  <sheetData>
    <row r="2">
      <c r="C2" s="30" t="s">
        <v>1117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114">
        <v>44749.0</v>
      </c>
      <c r="D4" s="115" t="s">
        <v>1118</v>
      </c>
      <c r="E4" s="116">
        <v>79.83</v>
      </c>
      <c r="F4" s="117" t="s">
        <v>515</v>
      </c>
      <c r="G4" s="145" t="s">
        <v>1119</v>
      </c>
    </row>
    <row r="5">
      <c r="B5" s="27">
        <v>2.0</v>
      </c>
      <c r="C5" s="114">
        <v>44749.0</v>
      </c>
      <c r="D5" s="115" t="s">
        <v>1120</v>
      </c>
      <c r="E5" s="67">
        <v>22.41</v>
      </c>
      <c r="F5" s="117" t="s">
        <v>596</v>
      </c>
      <c r="G5" s="36" t="s">
        <v>1121</v>
      </c>
    </row>
    <row r="6">
      <c r="B6" s="27">
        <v>3.0</v>
      </c>
      <c r="C6" s="114">
        <v>44749.0</v>
      </c>
      <c r="D6" s="115" t="s">
        <v>1122</v>
      </c>
      <c r="E6" s="67">
        <v>89.71</v>
      </c>
      <c r="F6" s="117" t="s">
        <v>139</v>
      </c>
      <c r="G6" s="36" t="s">
        <v>1123</v>
      </c>
    </row>
    <row r="7">
      <c r="B7" s="27">
        <v>4.0</v>
      </c>
      <c r="C7" s="114">
        <v>44750.0</v>
      </c>
      <c r="D7" s="115" t="s">
        <v>1124</v>
      </c>
      <c r="E7" s="67">
        <v>27.25</v>
      </c>
      <c r="F7" s="117" t="s">
        <v>172</v>
      </c>
      <c r="G7" s="36" t="s">
        <v>1125</v>
      </c>
    </row>
    <row r="8">
      <c r="B8" s="27">
        <v>5.0</v>
      </c>
      <c r="C8" s="114">
        <v>44750.0</v>
      </c>
      <c r="D8" s="115" t="s">
        <v>1126</v>
      </c>
      <c r="E8" s="67">
        <v>6.4</v>
      </c>
      <c r="F8" s="117" t="s">
        <v>596</v>
      </c>
      <c r="G8" s="36" t="s">
        <v>1127</v>
      </c>
    </row>
    <row r="9">
      <c r="B9" s="27">
        <v>6.0</v>
      </c>
      <c r="C9" s="114">
        <v>44751.0</v>
      </c>
      <c r="D9" s="25" t="s">
        <v>1128</v>
      </c>
      <c r="E9" s="67">
        <v>6.85</v>
      </c>
      <c r="F9" s="68" t="s">
        <v>596</v>
      </c>
      <c r="G9" s="36" t="s">
        <v>1129</v>
      </c>
    </row>
    <row r="10">
      <c r="B10" s="27">
        <v>7.0</v>
      </c>
      <c r="C10" s="114">
        <v>44752.0</v>
      </c>
      <c r="D10" s="25" t="s">
        <v>1130</v>
      </c>
      <c r="E10" s="67">
        <v>34.11</v>
      </c>
      <c r="F10" s="144" t="s">
        <v>224</v>
      </c>
      <c r="G10" s="36" t="s">
        <v>1131</v>
      </c>
    </row>
    <row r="11">
      <c r="B11" s="27">
        <v>8.0</v>
      </c>
      <c r="C11" s="114">
        <v>44754.0</v>
      </c>
      <c r="D11" s="25" t="s">
        <v>1132</v>
      </c>
      <c r="E11" s="67">
        <v>66.36</v>
      </c>
      <c r="F11" s="68" t="s">
        <v>596</v>
      </c>
      <c r="G11" s="36" t="s">
        <v>1133</v>
      </c>
    </row>
    <row r="12">
      <c r="B12" s="27">
        <v>9.0</v>
      </c>
      <c r="C12" s="114">
        <v>44754.0</v>
      </c>
      <c r="D12" s="25" t="s">
        <v>1134</v>
      </c>
      <c r="E12" s="67">
        <v>12.59</v>
      </c>
      <c r="F12" s="68" t="s">
        <v>139</v>
      </c>
      <c r="G12" s="36" t="s">
        <v>1135</v>
      </c>
    </row>
    <row r="13">
      <c r="B13" s="27">
        <v>10.0</v>
      </c>
      <c r="C13" s="114">
        <v>44755.0</v>
      </c>
      <c r="D13" s="25" t="s">
        <v>1136</v>
      </c>
      <c r="E13" s="67">
        <v>77.61</v>
      </c>
      <c r="F13" s="68" t="s">
        <v>139</v>
      </c>
      <c r="G13" s="36" t="s">
        <v>1137</v>
      </c>
    </row>
    <row r="14">
      <c r="B14" s="27">
        <v>11.0</v>
      </c>
      <c r="C14" s="114">
        <v>44759.0</v>
      </c>
      <c r="D14" s="25" t="s">
        <v>1138</v>
      </c>
      <c r="E14" s="67">
        <v>28.39</v>
      </c>
      <c r="F14" s="68" t="s">
        <v>159</v>
      </c>
      <c r="G14" s="36" t="s">
        <v>1139</v>
      </c>
    </row>
    <row r="15">
      <c r="B15" s="27">
        <v>12.0</v>
      </c>
      <c r="C15" s="114">
        <v>44760.0</v>
      </c>
      <c r="D15" s="25" t="s">
        <v>1136</v>
      </c>
      <c r="E15" s="67">
        <v>37.33</v>
      </c>
      <c r="F15" s="68" t="s">
        <v>139</v>
      </c>
      <c r="G15" s="36" t="s">
        <v>1140</v>
      </c>
    </row>
    <row r="16">
      <c r="B16" s="27">
        <v>13.0</v>
      </c>
      <c r="C16" s="114">
        <v>44760.0</v>
      </c>
      <c r="D16" s="25" t="s">
        <v>1141</v>
      </c>
      <c r="E16" s="67">
        <v>20.26</v>
      </c>
      <c r="F16" s="68" t="s">
        <v>139</v>
      </c>
      <c r="G16" s="36" t="s">
        <v>1142</v>
      </c>
    </row>
    <row r="17">
      <c r="B17" s="27">
        <v>14.0</v>
      </c>
      <c r="C17" s="114">
        <v>44761.0</v>
      </c>
      <c r="D17" s="25" t="s">
        <v>1143</v>
      </c>
      <c r="E17" s="67">
        <v>51.29</v>
      </c>
      <c r="F17" s="68" t="s">
        <v>515</v>
      </c>
      <c r="G17" s="36" t="s">
        <v>1144</v>
      </c>
    </row>
    <row r="18">
      <c r="B18" s="27">
        <v>15.0</v>
      </c>
      <c r="C18" s="114">
        <v>44764.0</v>
      </c>
      <c r="D18" s="25" t="s">
        <v>1145</v>
      </c>
      <c r="E18" s="67">
        <v>70.58</v>
      </c>
      <c r="F18" s="68" t="s">
        <v>159</v>
      </c>
      <c r="G18" s="36" t="s">
        <v>1146</v>
      </c>
    </row>
    <row r="19">
      <c r="B19" s="27">
        <v>16.0</v>
      </c>
      <c r="C19" s="114">
        <v>44764.0</v>
      </c>
      <c r="D19" s="25" t="s">
        <v>1147</v>
      </c>
      <c r="E19" s="67">
        <v>47.55</v>
      </c>
      <c r="F19" s="68" t="s">
        <v>111</v>
      </c>
      <c r="G19" s="36" t="s">
        <v>1148</v>
      </c>
    </row>
    <row r="20">
      <c r="B20" s="27">
        <v>17.0</v>
      </c>
      <c r="C20" s="114">
        <v>44766.0</v>
      </c>
      <c r="D20" s="25" t="s">
        <v>1149</v>
      </c>
      <c r="E20" s="67">
        <v>17.55</v>
      </c>
      <c r="F20" s="68" t="s">
        <v>139</v>
      </c>
      <c r="G20" s="36" t="s">
        <v>1150</v>
      </c>
    </row>
    <row r="21">
      <c r="B21" s="27">
        <v>18.0</v>
      </c>
      <c r="C21" s="114">
        <v>44767.0</v>
      </c>
      <c r="D21" s="25" t="s">
        <v>504</v>
      </c>
      <c r="E21" s="67">
        <v>302.95</v>
      </c>
      <c r="F21" s="68" t="s">
        <v>159</v>
      </c>
      <c r="G21" s="36" t="s">
        <v>1151</v>
      </c>
    </row>
    <row r="22">
      <c r="B22" s="27">
        <v>19.0</v>
      </c>
      <c r="C22" s="114">
        <v>44769.0</v>
      </c>
      <c r="D22" s="25" t="s">
        <v>1152</v>
      </c>
      <c r="E22" s="67">
        <v>111.04</v>
      </c>
      <c r="F22" s="68" t="s">
        <v>159</v>
      </c>
      <c r="G22" s="36" t="s">
        <v>1153</v>
      </c>
    </row>
    <row r="23">
      <c r="B23" s="27">
        <v>20.0</v>
      </c>
      <c r="C23" s="114">
        <v>44771.0</v>
      </c>
      <c r="D23" s="25" t="s">
        <v>1154</v>
      </c>
      <c r="E23" s="67">
        <v>53.16</v>
      </c>
      <c r="F23" s="68" t="s">
        <v>111</v>
      </c>
      <c r="G23" s="36" t="s">
        <v>1155</v>
      </c>
    </row>
    <row r="24">
      <c r="B24" s="27">
        <v>21.0</v>
      </c>
      <c r="C24" s="114">
        <v>44773.0</v>
      </c>
      <c r="D24" s="25" t="s">
        <v>504</v>
      </c>
      <c r="E24" s="67">
        <v>162.48</v>
      </c>
      <c r="F24" s="68" t="s">
        <v>159</v>
      </c>
      <c r="G24" s="36" t="s">
        <v>1156</v>
      </c>
    </row>
    <row r="25">
      <c r="B25" s="27">
        <v>22.0</v>
      </c>
      <c r="C25" s="114">
        <v>44773.0</v>
      </c>
      <c r="D25" s="25" t="s">
        <v>1157</v>
      </c>
      <c r="E25" s="67">
        <v>87.48</v>
      </c>
      <c r="F25" s="68" t="s">
        <v>139</v>
      </c>
      <c r="G25" s="36" t="s">
        <v>1158</v>
      </c>
    </row>
    <row r="26">
      <c r="C26" s="18"/>
      <c r="D26" s="37" t="s">
        <v>113</v>
      </c>
      <c r="E26" s="38">
        <f>SUM(E4:E25)</f>
        <v>1413.18</v>
      </c>
      <c r="F26" s="18"/>
      <c r="G26" s="18"/>
    </row>
    <row r="27">
      <c r="C27" s="18"/>
      <c r="D27" s="18"/>
      <c r="E27" s="18"/>
      <c r="F27" s="18"/>
      <c r="G27" s="18"/>
    </row>
    <row r="28">
      <c r="C28" s="18"/>
      <c r="D28" s="18"/>
      <c r="E28" s="18"/>
      <c r="F28" s="18"/>
      <c r="G28" s="18"/>
    </row>
    <row r="29">
      <c r="B29" s="74" t="s">
        <v>313</v>
      </c>
      <c r="C29" s="31"/>
      <c r="D29" s="31"/>
      <c r="E29" s="31"/>
      <c r="F29" s="31"/>
      <c r="G29" s="32"/>
    </row>
    <row r="30">
      <c r="B30" s="19"/>
      <c r="C30" s="19"/>
      <c r="D30" s="19"/>
      <c r="E30" s="19"/>
      <c r="F30" s="19"/>
      <c r="G30" s="19"/>
    </row>
    <row r="31">
      <c r="B31" s="19"/>
      <c r="C31" s="39"/>
      <c r="D31" s="13"/>
      <c r="E31" s="40"/>
      <c r="F31" s="41"/>
      <c r="G31" s="13"/>
    </row>
    <row r="32">
      <c r="C32" s="18"/>
      <c r="D32" s="19"/>
      <c r="E32" s="42"/>
      <c r="F32" s="18"/>
      <c r="G32" s="18"/>
    </row>
    <row r="34">
      <c r="C34" s="142"/>
      <c r="D34" s="88"/>
      <c r="E34" s="89"/>
      <c r="F34" s="143"/>
    </row>
    <row r="35">
      <c r="D35" s="19"/>
      <c r="E35" s="42"/>
    </row>
  </sheetData>
  <mergeCells count="2">
    <mergeCell ref="C2:G2"/>
    <mergeCell ref="B29:G29"/>
  </mergeCells>
  <hyperlinks>
    <hyperlink r:id="rId1" ref="G4"/>
    <hyperlink r:id="rId2" ref="G5"/>
    <hyperlink r:id="rId3" ref="G6"/>
    <hyperlink r:id="rId4" ref="G7"/>
    <hyperlink r:id="rId5" ref="G8"/>
    <hyperlink r:id="rId6" ref="G9"/>
    <hyperlink r:id="rId7" ref="G10"/>
    <hyperlink r:id="rId8" ref="G11"/>
    <hyperlink r:id="rId9" ref="G12"/>
    <hyperlink r:id="rId10" ref="G13"/>
    <hyperlink r:id="rId11" ref="G14"/>
    <hyperlink r:id="rId12" ref="G15"/>
    <hyperlink r:id="rId13" ref="G16"/>
    <hyperlink r:id="rId14" ref="G17"/>
    <hyperlink r:id="rId15" ref="G18"/>
    <hyperlink r:id="rId16" ref="G19"/>
    <hyperlink r:id="rId17" ref="G20"/>
    <hyperlink r:id="rId18" ref="G21"/>
    <hyperlink r:id="rId19" ref="G22"/>
    <hyperlink r:id="rId20" ref="G23"/>
    <hyperlink r:id="rId21" ref="G24"/>
    <hyperlink r:id="rId22" ref="G25"/>
  </hyperlinks>
  <drawing r:id="rId23"/>
</worksheet>
</file>

<file path=xl/worksheets/sheet9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0.75"/>
  </cols>
  <sheetData>
    <row r="2">
      <c r="C2" s="30" t="s">
        <v>1159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114">
        <v>44749.0</v>
      </c>
      <c r="D4" s="115" t="s">
        <v>276</v>
      </c>
      <c r="E4" s="116">
        <v>609.88</v>
      </c>
      <c r="F4" s="117" t="s">
        <v>159</v>
      </c>
      <c r="G4" s="145" t="s">
        <v>1160</v>
      </c>
    </row>
    <row r="5">
      <c r="B5" s="27">
        <v>2.0</v>
      </c>
      <c r="C5" s="114">
        <v>44750.0</v>
      </c>
      <c r="D5" s="115" t="s">
        <v>1161</v>
      </c>
      <c r="E5" s="67">
        <v>406.59</v>
      </c>
      <c r="F5" s="117" t="s">
        <v>159</v>
      </c>
      <c r="G5" s="36" t="s">
        <v>1162</v>
      </c>
    </row>
    <row r="6">
      <c r="B6" s="27">
        <v>3.0</v>
      </c>
      <c r="C6" s="114">
        <v>44762.0</v>
      </c>
      <c r="D6" s="115" t="s">
        <v>1163</v>
      </c>
      <c r="E6" s="67">
        <v>962.99</v>
      </c>
      <c r="F6" s="117" t="s">
        <v>316</v>
      </c>
      <c r="G6" s="36" t="s">
        <v>1164</v>
      </c>
    </row>
    <row r="7">
      <c r="C7" s="18"/>
      <c r="D7" s="37" t="s">
        <v>113</v>
      </c>
      <c r="E7" s="38">
        <f>SUM(E4:E6)</f>
        <v>1979.46</v>
      </c>
      <c r="F7" s="18"/>
      <c r="G7" s="18"/>
    </row>
    <row r="8">
      <c r="C8" s="18"/>
      <c r="D8" s="18"/>
      <c r="E8" s="18"/>
      <c r="F8" s="18"/>
      <c r="G8" s="18"/>
    </row>
    <row r="9">
      <c r="C9" s="18"/>
      <c r="D9" s="18"/>
      <c r="E9" s="18"/>
      <c r="F9" s="18"/>
      <c r="G9" s="18"/>
    </row>
    <row r="10">
      <c r="C10" s="30" t="s">
        <v>1165</v>
      </c>
      <c r="D10" s="31"/>
      <c r="E10" s="31"/>
      <c r="F10" s="31"/>
      <c r="G10" s="32"/>
    </row>
    <row r="11">
      <c r="B11" s="27" t="s">
        <v>105</v>
      </c>
      <c r="C11" s="27" t="s">
        <v>106</v>
      </c>
      <c r="D11" s="27" t="s">
        <v>107</v>
      </c>
      <c r="E11" s="27" t="s">
        <v>2</v>
      </c>
      <c r="F11" s="27" t="s">
        <v>108</v>
      </c>
      <c r="G11" s="27" t="s">
        <v>109</v>
      </c>
    </row>
    <row r="12">
      <c r="B12" s="27">
        <v>1.0</v>
      </c>
      <c r="C12" s="33">
        <v>44769.0</v>
      </c>
      <c r="D12" s="21" t="s">
        <v>1166</v>
      </c>
      <c r="E12" s="34">
        <v>-497.78</v>
      </c>
      <c r="F12" s="35" t="s">
        <v>159</v>
      </c>
      <c r="G12" s="36" t="s">
        <v>1167</v>
      </c>
    </row>
    <row r="13">
      <c r="C13" s="18"/>
      <c r="D13" s="50" t="s">
        <v>152</v>
      </c>
      <c r="E13" s="51">
        <f>SUM(E12)</f>
        <v>-497.78</v>
      </c>
      <c r="F13" s="18"/>
      <c r="G13" s="18"/>
    </row>
    <row r="15">
      <c r="C15" s="142"/>
      <c r="D15" s="88"/>
      <c r="E15" s="89"/>
      <c r="F15" s="143"/>
    </row>
    <row r="16">
      <c r="D16" s="52" t="s">
        <v>101</v>
      </c>
      <c r="E16" s="53">
        <f>SUM(E7,E13)</f>
        <v>1481.68</v>
      </c>
    </row>
  </sheetData>
  <mergeCells count="2">
    <mergeCell ref="C2:G2"/>
    <mergeCell ref="C10:G10"/>
  </mergeCells>
  <hyperlinks>
    <hyperlink r:id="rId1" ref="G4"/>
    <hyperlink r:id="rId2" ref="G5"/>
    <hyperlink r:id="rId3" ref="G6"/>
    <hyperlink r:id="rId4" ref="G12"/>
  </hyperlinks>
  <drawing r:id="rId5"/>
</worksheet>
</file>

<file path=xl/worksheets/sheet9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0.75"/>
  </cols>
  <sheetData>
    <row r="2">
      <c r="C2" s="30" t="s">
        <v>1168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114">
        <v>44769.0</v>
      </c>
      <c r="D4" s="115" t="s">
        <v>518</v>
      </c>
      <c r="E4" s="116">
        <v>25.66</v>
      </c>
      <c r="F4" s="117" t="s">
        <v>515</v>
      </c>
      <c r="G4" s="145" t="s">
        <v>1169</v>
      </c>
    </row>
    <row r="5">
      <c r="B5" s="27">
        <v>2.0</v>
      </c>
      <c r="C5" s="114">
        <v>44777.0</v>
      </c>
      <c r="D5" s="115" t="s">
        <v>518</v>
      </c>
      <c r="E5" s="67">
        <v>21.57</v>
      </c>
      <c r="F5" s="117" t="s">
        <v>515</v>
      </c>
      <c r="G5" s="36" t="s">
        <v>1170</v>
      </c>
    </row>
    <row r="6">
      <c r="C6" s="18"/>
      <c r="D6" s="37" t="s">
        <v>113</v>
      </c>
      <c r="E6" s="38">
        <f>SUM(E4:E5)</f>
        <v>47.23</v>
      </c>
      <c r="F6" s="18"/>
      <c r="G6" s="18"/>
    </row>
    <row r="7">
      <c r="C7" s="18"/>
      <c r="D7" s="18"/>
      <c r="E7" s="18"/>
      <c r="F7" s="18"/>
      <c r="G7" s="18"/>
    </row>
    <row r="8">
      <c r="C8" s="18"/>
      <c r="D8" s="18"/>
      <c r="E8" s="18"/>
      <c r="F8" s="18"/>
      <c r="G8" s="18"/>
    </row>
    <row r="9">
      <c r="C9" s="19"/>
      <c r="D9" s="19"/>
      <c r="E9" s="19"/>
      <c r="F9" s="19"/>
      <c r="G9" s="19"/>
    </row>
    <row r="10">
      <c r="B10" s="19"/>
      <c r="C10" s="19"/>
      <c r="D10" s="19"/>
      <c r="E10" s="19"/>
      <c r="F10" s="19"/>
      <c r="G10" s="19"/>
    </row>
    <row r="11">
      <c r="B11" s="19"/>
      <c r="C11" s="39"/>
      <c r="D11" s="13"/>
      <c r="E11" s="40"/>
      <c r="F11" s="41"/>
      <c r="G11" s="13"/>
    </row>
    <row r="12">
      <c r="C12" s="18"/>
      <c r="D12" s="19"/>
      <c r="E12" s="42"/>
      <c r="F12" s="18"/>
      <c r="G12" s="18"/>
    </row>
    <row r="14">
      <c r="C14" s="142"/>
      <c r="D14" s="88"/>
      <c r="E14" s="89"/>
      <c r="F14" s="143"/>
    </row>
    <row r="15">
      <c r="D15" s="19"/>
      <c r="E15" s="42"/>
    </row>
  </sheetData>
  <mergeCells count="1">
    <mergeCell ref="C2:G2"/>
  </mergeCells>
  <hyperlinks>
    <hyperlink r:id="rId1" ref="G4"/>
    <hyperlink r:id="rId2" ref="G5"/>
  </hyperlinks>
  <drawing r:id="rId3"/>
</worksheet>
</file>

<file path=xl/worksheets/sheet9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0.75"/>
  </cols>
  <sheetData>
    <row r="2">
      <c r="C2" s="30" t="s">
        <v>1171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114">
        <v>44750.0</v>
      </c>
      <c r="D4" s="115" t="s">
        <v>1172</v>
      </c>
      <c r="E4" s="116">
        <v>45.99</v>
      </c>
      <c r="F4" s="117" t="s">
        <v>159</v>
      </c>
      <c r="G4" s="145" t="s">
        <v>1173</v>
      </c>
    </row>
    <row r="5">
      <c r="C5" s="18"/>
      <c r="D5" s="37" t="s">
        <v>113</v>
      </c>
      <c r="E5" s="38">
        <f>SUM(E4)</f>
        <v>45.99</v>
      </c>
      <c r="F5" s="18"/>
      <c r="G5" s="18"/>
    </row>
    <row r="6">
      <c r="C6" s="18"/>
      <c r="D6" s="18"/>
      <c r="E6" s="18"/>
      <c r="F6" s="18"/>
      <c r="G6" s="18"/>
    </row>
    <row r="7">
      <c r="C7" s="18"/>
      <c r="D7" s="18"/>
      <c r="E7" s="18"/>
      <c r="F7" s="18"/>
      <c r="G7" s="18"/>
    </row>
    <row r="8">
      <c r="C8" s="19"/>
      <c r="D8" s="19"/>
      <c r="E8" s="19"/>
      <c r="F8" s="19"/>
      <c r="G8" s="19"/>
    </row>
    <row r="9">
      <c r="B9" s="19"/>
      <c r="C9" s="19"/>
      <c r="D9" s="19"/>
      <c r="E9" s="19"/>
      <c r="F9" s="19"/>
      <c r="G9" s="19"/>
    </row>
    <row r="10">
      <c r="B10" s="19"/>
      <c r="C10" s="39"/>
      <c r="D10" s="13"/>
      <c r="E10" s="40"/>
      <c r="F10" s="41"/>
      <c r="G10" s="13"/>
    </row>
    <row r="11">
      <c r="C11" s="18"/>
      <c r="D11" s="19"/>
      <c r="E11" s="42"/>
      <c r="F11" s="18"/>
      <c r="G11" s="18"/>
    </row>
    <row r="13">
      <c r="C13" s="142"/>
      <c r="D13" s="88"/>
      <c r="E13" s="89"/>
      <c r="F13" s="143"/>
    </row>
    <row r="14">
      <c r="D14" s="19"/>
      <c r="E14" s="42"/>
    </row>
  </sheetData>
  <mergeCells count="1">
    <mergeCell ref="C2:G2"/>
  </mergeCells>
  <hyperlinks>
    <hyperlink r:id="rId1" ref="G4"/>
  </hyperlinks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0.75"/>
  </cols>
  <sheetData>
    <row r="2">
      <c r="C2" s="30" t="s">
        <v>1174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27">
        <v>1.0</v>
      </c>
      <c r="C4" s="114">
        <v>44743.0</v>
      </c>
      <c r="D4" s="115" t="s">
        <v>1175</v>
      </c>
      <c r="E4" s="116">
        <v>602.77</v>
      </c>
      <c r="F4" s="117" t="s">
        <v>159</v>
      </c>
      <c r="G4" s="145" t="s">
        <v>1176</v>
      </c>
    </row>
    <row r="5">
      <c r="C5" s="18"/>
      <c r="D5" s="37" t="s">
        <v>113</v>
      </c>
      <c r="E5" s="38">
        <f>SUM(E4)</f>
        <v>602.77</v>
      </c>
      <c r="F5" s="18"/>
      <c r="G5" s="18"/>
    </row>
    <row r="6">
      <c r="C6" s="18"/>
      <c r="D6" s="18"/>
      <c r="E6" s="18"/>
      <c r="F6" s="18"/>
      <c r="G6" s="18"/>
    </row>
    <row r="7">
      <c r="C7" s="18"/>
      <c r="D7" s="18"/>
      <c r="E7" s="18"/>
      <c r="F7" s="18"/>
      <c r="G7" s="18"/>
    </row>
    <row r="8">
      <c r="C8" s="30" t="s">
        <v>1177</v>
      </c>
      <c r="D8" s="31"/>
      <c r="E8" s="31"/>
      <c r="F8" s="31"/>
      <c r="G8" s="32"/>
    </row>
    <row r="9">
      <c r="B9" s="27" t="s">
        <v>105</v>
      </c>
      <c r="C9" s="27" t="s">
        <v>106</v>
      </c>
      <c r="D9" s="27" t="s">
        <v>107</v>
      </c>
      <c r="E9" s="27" t="s">
        <v>2</v>
      </c>
      <c r="F9" s="27" t="s">
        <v>108</v>
      </c>
      <c r="G9" s="27" t="s">
        <v>109</v>
      </c>
    </row>
    <row r="10">
      <c r="B10" s="27">
        <v>1.0</v>
      </c>
      <c r="C10" s="114">
        <v>44774.0</v>
      </c>
      <c r="D10" s="115" t="s">
        <v>1178</v>
      </c>
      <c r="E10" s="116">
        <v>-598.52</v>
      </c>
      <c r="F10" s="117" t="s">
        <v>159</v>
      </c>
      <c r="G10" s="145" t="s">
        <v>1179</v>
      </c>
    </row>
    <row r="11">
      <c r="C11" s="18"/>
      <c r="D11" s="50" t="s">
        <v>113</v>
      </c>
      <c r="E11" s="51">
        <f>SUM(E10)</f>
        <v>-598.52</v>
      </c>
      <c r="F11" s="18"/>
      <c r="G11" s="18"/>
    </row>
    <row r="13">
      <c r="C13" s="142"/>
      <c r="D13" s="88"/>
      <c r="E13" s="89"/>
      <c r="F13" s="143"/>
    </row>
    <row r="14">
      <c r="D14" s="52" t="s">
        <v>101</v>
      </c>
      <c r="E14" s="53">
        <f>SUM(E5,E11)</f>
        <v>4.25</v>
      </c>
    </row>
  </sheetData>
  <mergeCells count="2">
    <mergeCell ref="C2:G2"/>
    <mergeCell ref="C8:G8"/>
  </mergeCells>
  <hyperlinks>
    <hyperlink r:id="rId1" ref="G4"/>
    <hyperlink r:id="rId2" ref="G10"/>
  </hyperlinks>
  <drawing r:id="rId3"/>
</worksheet>
</file>

<file path=xl/worksheets/sheet9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6.63"/>
    <col customWidth="1" min="7" max="7" width="70.75"/>
  </cols>
  <sheetData>
    <row r="2">
      <c r="C2" s="30" t="s">
        <v>1180</v>
      </c>
      <c r="D2" s="31"/>
      <c r="E2" s="31"/>
      <c r="F2" s="31"/>
      <c r="G2" s="32"/>
    </row>
    <row r="3">
      <c r="B3" s="27" t="s">
        <v>105</v>
      </c>
      <c r="C3" s="27" t="s">
        <v>106</v>
      </c>
      <c r="D3" s="27" t="s">
        <v>107</v>
      </c>
      <c r="E3" s="27" t="s">
        <v>2</v>
      </c>
      <c r="F3" s="27" t="s">
        <v>108</v>
      </c>
      <c r="G3" s="27" t="s">
        <v>109</v>
      </c>
    </row>
    <row r="4">
      <c r="B4" s="91">
        <v>1.0</v>
      </c>
      <c r="C4" s="146">
        <v>44747.0</v>
      </c>
      <c r="D4" s="147" t="s">
        <v>1181</v>
      </c>
      <c r="E4" s="106">
        <v>45.0</v>
      </c>
      <c r="F4" s="148" t="s">
        <v>159</v>
      </c>
      <c r="G4" s="149" t="s">
        <v>1182</v>
      </c>
    </row>
    <row r="5">
      <c r="B5" s="27">
        <v>2.0</v>
      </c>
      <c r="C5" s="114">
        <v>44788.0</v>
      </c>
      <c r="D5" s="25" t="s">
        <v>1183</v>
      </c>
      <c r="E5" s="67">
        <v>614.19</v>
      </c>
      <c r="F5" s="144" t="s">
        <v>656</v>
      </c>
      <c r="G5" s="150" t="s">
        <v>1184</v>
      </c>
    </row>
    <row r="6">
      <c r="B6" s="27"/>
      <c r="C6" s="114">
        <v>44788.0</v>
      </c>
      <c r="D6" s="151" t="s">
        <v>1185</v>
      </c>
      <c r="E6" s="152">
        <v>10.13</v>
      </c>
      <c r="F6" s="144" t="s">
        <v>656</v>
      </c>
      <c r="G6" s="150" t="s">
        <v>1186</v>
      </c>
    </row>
    <row r="7">
      <c r="C7" s="18"/>
      <c r="D7" s="97" t="s">
        <v>113</v>
      </c>
      <c r="E7" s="98">
        <f>SUM(E4:E6)</f>
        <v>669.32</v>
      </c>
      <c r="F7" s="18"/>
      <c r="G7" s="18"/>
    </row>
    <row r="8">
      <c r="C8" s="18"/>
      <c r="D8" s="18"/>
      <c r="E8" s="18"/>
      <c r="F8" s="18"/>
      <c r="G8" s="18"/>
    </row>
    <row r="9">
      <c r="C9" s="18"/>
      <c r="D9" s="18"/>
      <c r="E9" s="18"/>
      <c r="F9" s="18"/>
      <c r="G9" s="18"/>
    </row>
    <row r="10">
      <c r="B10" s="74" t="s">
        <v>1187</v>
      </c>
      <c r="C10" s="31"/>
      <c r="D10" s="31"/>
      <c r="E10" s="31"/>
      <c r="F10" s="31"/>
      <c r="G10" s="32"/>
    </row>
    <row r="11">
      <c r="B11" s="19"/>
      <c r="C11" s="19"/>
      <c r="D11" s="19"/>
      <c r="E11" s="19"/>
      <c r="F11" s="19"/>
      <c r="G11" s="19"/>
    </row>
    <row r="12">
      <c r="B12" s="19"/>
      <c r="C12" s="39"/>
      <c r="D12" s="13"/>
      <c r="E12" s="40"/>
      <c r="F12" s="41"/>
      <c r="G12" s="13"/>
    </row>
    <row r="13">
      <c r="C13" s="18"/>
      <c r="D13" s="19"/>
      <c r="E13" s="42"/>
      <c r="F13" s="18"/>
      <c r="G13" s="18"/>
    </row>
    <row r="15">
      <c r="C15" s="142"/>
      <c r="D15" s="88"/>
      <c r="E15" s="89"/>
      <c r="F15" s="143"/>
    </row>
    <row r="16">
      <c r="D16" s="19"/>
      <c r="E16" s="42"/>
    </row>
  </sheetData>
  <mergeCells count="2">
    <mergeCell ref="C2:G2"/>
    <mergeCell ref="B10:G10"/>
  </mergeCells>
  <hyperlinks>
    <hyperlink r:id="rId1" ref="G4"/>
    <hyperlink r:id="rId2" ref="G5"/>
    <hyperlink r:id="rId3" ref="G6"/>
  </hyperlinks>
  <drawing r:id="rId4"/>
</worksheet>
</file>

<file path=xl/worksheets/sheet9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3">
      <c r="C3" s="30" t="s">
        <v>160</v>
      </c>
      <c r="D3" s="31"/>
      <c r="E3" s="31"/>
      <c r="F3" s="31"/>
      <c r="G3" s="32"/>
    </row>
    <row r="4">
      <c r="B4" s="27" t="s">
        <v>105</v>
      </c>
      <c r="C4" s="27" t="s">
        <v>106</v>
      </c>
      <c r="D4" s="27" t="s">
        <v>107</v>
      </c>
      <c r="E4" s="27" t="s">
        <v>2</v>
      </c>
      <c r="F4" s="27" t="s">
        <v>108</v>
      </c>
      <c r="G4" s="27" t="s">
        <v>109</v>
      </c>
    </row>
    <row r="5">
      <c r="B5" s="27">
        <v>1.0</v>
      </c>
      <c r="C5" s="33"/>
      <c r="D5" s="21"/>
      <c r="E5" s="34"/>
      <c r="F5" s="21"/>
      <c r="G5" s="21"/>
    </row>
    <row r="6">
      <c r="C6" s="18"/>
      <c r="D6" s="37" t="s">
        <v>113</v>
      </c>
      <c r="E6" s="153"/>
      <c r="F6" s="18"/>
      <c r="G6" s="18"/>
    </row>
    <row r="7">
      <c r="C7" s="18"/>
      <c r="D7" s="18"/>
      <c r="E7" s="18"/>
      <c r="F7" s="18"/>
      <c r="G7" s="18"/>
    </row>
    <row r="8">
      <c r="C8" s="18"/>
      <c r="D8" s="18"/>
      <c r="E8" s="18"/>
      <c r="F8" s="18"/>
      <c r="G8" s="18"/>
    </row>
    <row r="9">
      <c r="C9" s="30" t="s">
        <v>233</v>
      </c>
      <c r="D9" s="31"/>
      <c r="E9" s="31"/>
      <c r="F9" s="31"/>
      <c r="G9" s="32"/>
    </row>
    <row r="10">
      <c r="B10" s="27" t="s">
        <v>105</v>
      </c>
      <c r="C10" s="27" t="s">
        <v>106</v>
      </c>
      <c r="D10" s="27" t="s">
        <v>107</v>
      </c>
      <c r="E10" s="27" t="s">
        <v>2</v>
      </c>
      <c r="F10" s="27" t="s">
        <v>108</v>
      </c>
      <c r="G10" s="27" t="s">
        <v>109</v>
      </c>
    </row>
    <row r="11">
      <c r="B11" s="27">
        <v>1.0</v>
      </c>
      <c r="C11" s="33"/>
      <c r="D11" s="21"/>
      <c r="E11" s="34"/>
      <c r="F11" s="21"/>
      <c r="G11" s="21"/>
    </row>
    <row r="12">
      <c r="C12" s="18"/>
      <c r="D12" s="50" t="s">
        <v>152</v>
      </c>
      <c r="E12" s="154"/>
      <c r="F12" s="18"/>
      <c r="G12" s="18"/>
    </row>
    <row r="15">
      <c r="D15" s="52" t="s">
        <v>101</v>
      </c>
      <c r="E15" s="155">
        <f>SUM(E12,E6)</f>
        <v>0</v>
      </c>
    </row>
  </sheetData>
  <mergeCells count="2">
    <mergeCell ref="C3:G3"/>
    <mergeCell ref="C9:G9"/>
  </mergeCells>
  <drawing r:id="rId1"/>
</worksheet>
</file>